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80" windowHeight="8850" activeTab="1"/>
  </bookViews>
  <sheets>
    <sheet name="grafico" sheetId="1" r:id="rId1"/>
    <sheet name="Foglio1" sheetId="2" r:id="rId2"/>
  </sheets>
  <definedNames>
    <definedName name="_xlnm.Print_Area" localSheetId="1">'Foglio1'!$A$2:$T$29</definedName>
  </definedNames>
  <calcPr fullCalcOnLoad="1"/>
</workbook>
</file>

<file path=xl/sharedStrings.xml><?xml version="1.0" encoding="utf-8"?>
<sst xmlns="http://schemas.openxmlformats.org/spreadsheetml/2006/main" count="65" uniqueCount="62">
  <si>
    <t>Modello</t>
  </si>
  <si>
    <t>Rapporto C/D</t>
  </si>
  <si>
    <t>Numero cilindri Z</t>
  </si>
  <si>
    <t>Ferrari F50</t>
  </si>
  <si>
    <t>Viper GTS</t>
  </si>
  <si>
    <t>Lamborghini Diablo S.E.</t>
  </si>
  <si>
    <t>Ferrari Enzo</t>
  </si>
  <si>
    <t>Ferrari 550 Maranello</t>
  </si>
  <si>
    <t>Ferrari F355</t>
  </si>
  <si>
    <t>Ferrari 575M Maranello</t>
  </si>
  <si>
    <t>Pagani Zonda C12-S</t>
  </si>
  <si>
    <t>Jaguar S-type 4.2V8</t>
  </si>
  <si>
    <t>VW Bora 2.8 V6 4motion</t>
  </si>
  <si>
    <t>Lamborghini Mursielago</t>
  </si>
  <si>
    <t>Alfa 147 2.0 Twin Spark</t>
  </si>
  <si>
    <t>FIAT Stilo 2.4 3p Abart</t>
  </si>
  <si>
    <t>Chevrolet Corvette Coupè</t>
  </si>
  <si>
    <t>Ferrari 456M GT</t>
  </si>
  <si>
    <t>Maserati Coupè GT/Spider</t>
  </si>
  <si>
    <t>Mustang Coupe</t>
  </si>
  <si>
    <t>Mustang Gt Coupe</t>
  </si>
  <si>
    <t>Subaru Legacy B4 sedan</t>
  </si>
  <si>
    <t>VW Passat 2.8 V6 4motion (USA)</t>
  </si>
  <si>
    <t>VW Golf 2.0 115Cv (usa)</t>
  </si>
  <si>
    <t>Seat Ibiza 100Cv 3p Sport</t>
  </si>
  <si>
    <t>Seat Arosa 100Cv Sport</t>
  </si>
  <si>
    <t>Mitsubishi Carisma 1.6 mirage</t>
  </si>
  <si>
    <t>T</t>
  </si>
  <si>
    <t>Prezzo</t>
  </si>
  <si>
    <t>Euro</t>
  </si>
  <si>
    <t xml:space="preserve">Cilindrata V </t>
  </si>
  <si>
    <t>cm³</t>
  </si>
  <si>
    <t xml:space="preserve">Sezione del pistone S </t>
  </si>
  <si>
    <t>cm²</t>
  </si>
  <si>
    <t xml:space="preserve">Alesaggio D </t>
  </si>
  <si>
    <t>mm</t>
  </si>
  <si>
    <t xml:space="preserve">Corsa C </t>
  </si>
  <si>
    <t>Vel. media del pistone U</t>
  </si>
  <si>
    <t>m/s</t>
  </si>
  <si>
    <t xml:space="preserve">Regime di coppia max </t>
  </si>
  <si>
    <t>rpm</t>
  </si>
  <si>
    <t xml:space="preserve">Regime di potenza max </t>
  </si>
  <si>
    <t xml:space="preserve">Coppia massima </t>
  </si>
  <si>
    <t>Nm</t>
  </si>
  <si>
    <t xml:space="preserve">Potenza effettiva max  </t>
  </si>
  <si>
    <t>kW</t>
  </si>
  <si>
    <t>Potenza effettiva max</t>
  </si>
  <si>
    <t>CV</t>
  </si>
  <si>
    <t>Potenza specifica</t>
  </si>
  <si>
    <t>Cv/litro</t>
  </si>
  <si>
    <t xml:space="preserve">Potenza areale </t>
  </si>
  <si>
    <t>bar</t>
  </si>
  <si>
    <t xml:space="preserve">Pme al regime di coppia max </t>
  </si>
  <si>
    <t xml:space="preserve">Pme al regime di potenza max </t>
  </si>
  <si>
    <t>Cv / dm²</t>
  </si>
  <si>
    <t>Alfa 156 GTA / 147 GTA</t>
  </si>
  <si>
    <t>Audi A3 2.0 FSI</t>
  </si>
  <si>
    <t>Toyota MR2</t>
  </si>
  <si>
    <t>Ferrari 360 Challenge</t>
  </si>
  <si>
    <t>Ferrari 360 Modena Coupè</t>
  </si>
  <si>
    <t>Honda S2000</t>
  </si>
  <si>
    <t>Lamborghini Gallardo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</si>
</sst>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000000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</numFmts>
  <fonts count="5">
    <font>
      <sz val="10"/>
      <name val="Arial"/>
      <family val="0"/>
    </font>
    <font>
      <sz val="10"/>
      <color indexed="8"/>
      <name val="Verdana"/>
      <family val="2"/>
    </font>
    <font>
      <sz val="12"/>
      <name val="Arial"/>
      <family val="2"/>
    </font>
    <font>
      <sz val="10"/>
      <name val="Verdana"/>
      <family val="2"/>
    </font>
    <font>
      <sz val="14"/>
      <color indexed="8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justify"/>
    </xf>
    <xf numFmtId="0" fontId="0" fillId="2" borderId="1" xfId="0" applyFill="1" applyBorder="1" applyAlignment="1">
      <alignment vertical="justify"/>
    </xf>
    <xf numFmtId="0" fontId="0" fillId="2" borderId="0" xfId="0" applyFill="1" applyAlignment="1">
      <alignment vertical="justify"/>
    </xf>
    <xf numFmtId="1" fontId="0" fillId="2" borderId="1" xfId="0" applyNumberFormat="1" applyFill="1" applyBorder="1" applyAlignment="1">
      <alignment vertical="justify"/>
    </xf>
    <xf numFmtId="174" fontId="0" fillId="2" borderId="1" xfId="0" applyNumberFormat="1" applyFill="1" applyBorder="1" applyAlignment="1">
      <alignment vertical="justify"/>
    </xf>
    <xf numFmtId="174" fontId="0" fillId="2" borderId="0" xfId="0" applyNumberFormat="1" applyFill="1" applyAlignment="1">
      <alignment vertical="justify"/>
    </xf>
    <xf numFmtId="0" fontId="0" fillId="3" borderId="0" xfId="0" applyFill="1" applyAlignment="1">
      <alignment vertical="justify"/>
    </xf>
    <xf numFmtId="0" fontId="0" fillId="4" borderId="0" xfId="0" applyFill="1" applyAlignment="1">
      <alignment vertical="justify"/>
    </xf>
    <xf numFmtId="0" fontId="2" fillId="2" borderId="0" xfId="0" applyFont="1" applyFill="1" applyAlignment="1">
      <alignment horizontal="center" vertical="justify"/>
    </xf>
    <xf numFmtId="0" fontId="0" fillId="2" borderId="0" xfId="0" applyFill="1" applyAlignment="1">
      <alignment horizontal="center" vertical="justify"/>
    </xf>
    <xf numFmtId="175" fontId="0" fillId="2" borderId="1" xfId="0" applyNumberFormat="1" applyFill="1" applyBorder="1" applyAlignment="1">
      <alignment vertical="justify"/>
    </xf>
    <xf numFmtId="2" fontId="0" fillId="2" borderId="1" xfId="0" applyNumberFormat="1" applyFill="1" applyBorder="1" applyAlignment="1">
      <alignment vertical="justify"/>
    </xf>
    <xf numFmtId="173" fontId="0" fillId="2" borderId="0" xfId="0" applyNumberFormat="1" applyFill="1" applyAlignment="1">
      <alignment vertical="justify"/>
    </xf>
    <xf numFmtId="175" fontId="0" fillId="2" borderId="0" xfId="0" applyNumberFormat="1" applyFill="1" applyAlignment="1">
      <alignment vertical="justify"/>
    </xf>
    <xf numFmtId="2" fontId="0" fillId="2" borderId="0" xfId="0" applyNumberFormat="1" applyFill="1" applyAlignment="1">
      <alignment vertical="justify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174" fontId="0" fillId="5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5" fontId="0" fillId="0" borderId="1" xfId="0" applyNumberFormat="1" applyBorder="1" applyAlignment="1">
      <alignment horizontal="center" vertical="center"/>
    </xf>
    <xf numFmtId="174" fontId="0" fillId="4" borderId="1" xfId="0" applyNumberForma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Potenza areolare e
Potenza specifica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per vetture sportive</a:t>
            </a:r>
          </a:p>
        </c:rich>
      </c:tx>
      <c:layout>
        <c:manualLayout>
          <c:xMode val="factor"/>
          <c:yMode val="factor"/>
          <c:x val="-0.222"/>
          <c:y val="0.005"/>
        </c:manualLayout>
      </c:layout>
      <c:spPr>
        <a:solidFill>
          <a:srgbClr val="CCFFFF"/>
        </a:solidFill>
        <a:ln w="3175"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Foglio1!$Q$2</c:f>
              <c:strCache>
                <c:ptCount val="1"/>
                <c:pt idx="0">
                  <c:v>Cv / dm²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Foglio1!$B$3:$B$33</c:f>
              <c:strCache>
                <c:ptCount val="31"/>
                <c:pt idx="0">
                  <c:v>VW Golf 2.0 115Cv (usa)</c:v>
                </c:pt>
                <c:pt idx="1">
                  <c:v>Viper GTS</c:v>
                </c:pt>
                <c:pt idx="2">
                  <c:v>Mustang Gt Coupe</c:v>
                </c:pt>
                <c:pt idx="3">
                  <c:v>Subaru Legacy B4 sedan</c:v>
                </c:pt>
                <c:pt idx="4">
                  <c:v>Mitsubishi Carisma 1.6 mirage</c:v>
                </c:pt>
                <c:pt idx="5">
                  <c:v>Mustang Coupe</c:v>
                </c:pt>
                <c:pt idx="6">
                  <c:v>Chevrolet Corvette Coupè</c:v>
                </c:pt>
                <c:pt idx="7">
                  <c:v>Seat Ibiza 100Cv 3p Sport</c:v>
                </c:pt>
                <c:pt idx="8">
                  <c:v>Seat Arosa 100Cv Sport</c:v>
                </c:pt>
                <c:pt idx="9">
                  <c:v>VW Bora 2.8 V6 4motion</c:v>
                </c:pt>
                <c:pt idx="10">
                  <c:v>Ferrari 456M GT</c:v>
                </c:pt>
                <c:pt idx="11">
                  <c:v>VW Passat 2.8 V6 4motion (USA)</c:v>
                </c:pt>
                <c:pt idx="12">
                  <c:v>Jaguar S-type 4.2V8</c:v>
                </c:pt>
                <c:pt idx="13">
                  <c:v>FIAT Stilo 2.4 3p Abart</c:v>
                </c:pt>
                <c:pt idx="14">
                  <c:v>Ferrari 550 Maranello</c:v>
                </c:pt>
                <c:pt idx="15">
                  <c:v>Ferrari 575M Maranello</c:v>
                </c:pt>
                <c:pt idx="16">
                  <c:v>Alfa 147 2.0 Twin Spark</c:v>
                </c:pt>
                <c:pt idx="17">
                  <c:v>Audi A3 2.0 FSI</c:v>
                </c:pt>
                <c:pt idx="18">
                  <c:v>Pagani Zonda C12-S</c:v>
                </c:pt>
                <c:pt idx="19">
                  <c:v>Toyota MR2</c:v>
                </c:pt>
                <c:pt idx="20">
                  <c:v>Alfa 156 GTA / 147 GTA</c:v>
                </c:pt>
                <c:pt idx="21">
                  <c:v>Maserati Coupè GT/Spider</c:v>
                </c:pt>
                <c:pt idx="22">
                  <c:v>Ferrari F50</c:v>
                </c:pt>
                <c:pt idx="23">
                  <c:v>Lamborghini Diablo S.E.</c:v>
                </c:pt>
                <c:pt idx="24">
                  <c:v>Lamborghini Mursielago</c:v>
                </c:pt>
                <c:pt idx="25">
                  <c:v>Ferrari Enzo</c:v>
                </c:pt>
                <c:pt idx="26">
                  <c:v>Ferrari F355</c:v>
                </c:pt>
                <c:pt idx="27">
                  <c:v>Ferrari 360 Modena Coupè</c:v>
                </c:pt>
                <c:pt idx="28">
                  <c:v>Lamborghini Gallardo</c:v>
                </c:pt>
                <c:pt idx="29">
                  <c:v>Ferrari 360 Challenge</c:v>
                </c:pt>
                <c:pt idx="30">
                  <c:v>Honda S2000</c:v>
                </c:pt>
              </c:strCache>
            </c:strRef>
          </c:cat>
          <c:val>
            <c:numRef>
              <c:f>Foglio1!$Q$3:$Q$33</c:f>
              <c:numCache>
                <c:ptCount val="31"/>
                <c:pt idx="0">
                  <c:v>42.74504331455173</c:v>
                </c:pt>
                <c:pt idx="1">
                  <c:v>47.32432976802516</c:v>
                </c:pt>
                <c:pt idx="2">
                  <c:v>49.94400612261659</c:v>
                </c:pt>
                <c:pt idx="3">
                  <c:v>50.30538383798242</c:v>
                </c:pt>
                <c:pt idx="4">
                  <c:v>54.79904317349268</c:v>
                </c:pt>
                <c:pt idx="5">
                  <c:v>55.4323092314388</c:v>
                </c:pt>
                <c:pt idx="6">
                  <c:v>55.89628241773126</c:v>
                </c:pt>
                <c:pt idx="7">
                  <c:v>56.07262876864986</c:v>
                </c:pt>
                <c:pt idx="8">
                  <c:v>56.07262876864986</c:v>
                </c:pt>
                <c:pt idx="9">
                  <c:v>60.23542465758993</c:v>
                </c:pt>
                <c:pt idx="10">
                  <c:v>60.58422408789422</c:v>
                </c:pt>
                <c:pt idx="11">
                  <c:v>63.62896970872175</c:v>
                </c:pt>
                <c:pt idx="12">
                  <c:v>64.11800557228045</c:v>
                </c:pt>
                <c:pt idx="13">
                  <c:v>64.40729849494161</c:v>
                </c:pt>
                <c:pt idx="14">
                  <c:v>66.5494399980869</c:v>
                </c:pt>
                <c:pt idx="15">
                  <c:v>69.07179306287723</c:v>
                </c:pt>
                <c:pt idx="16">
                  <c:v>69.15113116388243</c:v>
                </c:pt>
                <c:pt idx="17">
                  <c:v>69.99186667959391</c:v>
                </c:pt>
                <c:pt idx="18">
                  <c:v>70.47073115206895</c:v>
                </c:pt>
                <c:pt idx="19">
                  <c:v>71.474</c:v>
                </c:pt>
                <c:pt idx="20">
                  <c:v>71.82778097594887</c:v>
                </c:pt>
                <c:pt idx="21">
                  <c:v>73.42416809307441</c:v>
                </c:pt>
                <c:pt idx="22">
                  <c:v>76.42494266117423</c:v>
                </c:pt>
                <c:pt idx="23">
                  <c:v>77.0997654472563</c:v>
                </c:pt>
                <c:pt idx="24">
                  <c:v>81.24799030434428</c:v>
                </c:pt>
                <c:pt idx="25">
                  <c:v>82.73650160731799</c:v>
                </c:pt>
                <c:pt idx="26">
                  <c:v>83.7077901382979</c:v>
                </c:pt>
                <c:pt idx="27">
                  <c:v>88.11346330347148</c:v>
                </c:pt>
                <c:pt idx="28">
                  <c:v>93.40732753240353</c:v>
                </c:pt>
                <c:pt idx="29">
                  <c:v>93.80787079587269</c:v>
                </c:pt>
                <c:pt idx="30">
                  <c:v>101.27390340752775</c:v>
                </c:pt>
              </c:numCache>
            </c:numRef>
          </c:val>
        </c:ser>
        <c:gapWidth val="50"/>
        <c:axId val="43280570"/>
        <c:axId val="53980811"/>
      </c:barChart>
      <c:barChart>
        <c:barDir val="col"/>
        <c:grouping val="clustered"/>
        <c:varyColors val="0"/>
        <c:ser>
          <c:idx val="1"/>
          <c:order val="1"/>
          <c:tx>
            <c:strRef>
              <c:f>Foglio1!$P$2</c:f>
              <c:strCache>
                <c:ptCount val="1"/>
                <c:pt idx="0">
                  <c:v>Cv/litro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Foglio1!$P$3:$P$33</c:f>
              <c:numCache>
                <c:ptCount val="31"/>
                <c:pt idx="0">
                  <c:v>58.28944481018213</c:v>
                </c:pt>
                <c:pt idx="1">
                  <c:v>48.01920768307323</c:v>
                </c:pt>
                <c:pt idx="2">
                  <c:v>56.492162082224205</c:v>
                </c:pt>
                <c:pt idx="3">
                  <c:v>63.68033578917933</c:v>
                </c:pt>
                <c:pt idx="4">
                  <c:v>64.74725143657965</c:v>
                </c:pt>
                <c:pt idx="5">
                  <c:v>50.84138918725385</c:v>
                </c:pt>
                <c:pt idx="6">
                  <c:v>60.751444947905036</c:v>
                </c:pt>
                <c:pt idx="7">
                  <c:v>72.43185043801694</c:v>
                </c:pt>
                <c:pt idx="8">
                  <c:v>72.43185043801694</c:v>
                </c:pt>
                <c:pt idx="9">
                  <c:v>69.19673313451456</c:v>
                </c:pt>
                <c:pt idx="10">
                  <c:v>80.77765267597722</c:v>
                </c:pt>
                <c:pt idx="11">
                  <c:v>73.09514063505058</c:v>
                </c:pt>
                <c:pt idx="12">
                  <c:v>71.01029162856754</c:v>
                </c:pt>
                <c:pt idx="13">
                  <c:v>69.5290381074752</c:v>
                </c:pt>
                <c:pt idx="14">
                  <c:v>88.73114463176574</c:v>
                </c:pt>
                <c:pt idx="15">
                  <c:v>89.70881323997935</c:v>
                </c:pt>
                <c:pt idx="16">
                  <c:v>75.96947408404986</c:v>
                </c:pt>
                <c:pt idx="17">
                  <c:v>75.43339916611805</c:v>
                </c:pt>
                <c:pt idx="18">
                  <c:v>78.45934379457917</c:v>
                </c:pt>
                <c:pt idx="19">
                  <c:v>78.11</c:v>
                </c:pt>
                <c:pt idx="20">
                  <c:v>78.74807677081529</c:v>
                </c:pt>
                <c:pt idx="21">
                  <c:v>92.00664243077061</c:v>
                </c:pt>
                <c:pt idx="22">
                  <c:v>110.77227825996299</c:v>
                </c:pt>
                <c:pt idx="23">
                  <c:v>91.7890520694259</c:v>
                </c:pt>
                <c:pt idx="24">
                  <c:v>93.6033328059906</c:v>
                </c:pt>
                <c:pt idx="25">
                  <c:v>110</c:v>
                </c:pt>
                <c:pt idx="26">
                  <c:v>108.69565217391305</c:v>
                </c:pt>
                <c:pt idx="27">
                  <c:v>111.54489682097045</c:v>
                </c:pt>
                <c:pt idx="28">
                  <c:v>100.64900783937844</c:v>
                </c:pt>
                <c:pt idx="29">
                  <c:v>118.75358062912841</c:v>
                </c:pt>
                <c:pt idx="30">
                  <c:v>120.6494621896855</c:v>
                </c:pt>
              </c:numCache>
            </c:numRef>
          </c:val>
        </c:ser>
        <c:overlap val="40"/>
        <c:gapWidth val="180"/>
        <c:axId val="16065252"/>
        <c:axId val="10369541"/>
      </c:barChart>
      <c:catAx>
        <c:axId val="43280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53980811"/>
        <c:crosses val="autoZero"/>
        <c:auto val="0"/>
        <c:lblOffset val="0"/>
        <c:noMultiLvlLbl val="0"/>
      </c:catAx>
      <c:valAx>
        <c:axId val="53980811"/>
        <c:scaling>
          <c:orientation val="minMax"/>
          <c:max val="1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Potenza Areolare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3280570"/>
        <c:crossesAt val="1"/>
        <c:crossBetween val="between"/>
        <c:dispUnits/>
      </c:valAx>
      <c:catAx>
        <c:axId val="16065252"/>
        <c:scaling>
          <c:orientation val="minMax"/>
        </c:scaling>
        <c:axPos val="b"/>
        <c:delete val="1"/>
        <c:majorTickMark val="in"/>
        <c:minorTickMark val="none"/>
        <c:tickLblPos val="nextTo"/>
        <c:crossAx val="10369541"/>
        <c:crosses val="autoZero"/>
        <c:auto val="1"/>
        <c:lblOffset val="100"/>
        <c:noMultiLvlLbl val="0"/>
      </c:catAx>
      <c:valAx>
        <c:axId val="10369541"/>
        <c:scaling>
          <c:orientation val="minMax"/>
          <c:max val="1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Potenza specifica</a:t>
                </a:r>
              </a:p>
            </c:rich>
          </c:tx>
          <c:layout>
            <c:manualLayout>
              <c:xMode val="factor"/>
              <c:yMode val="factor"/>
              <c:x val="0.00625"/>
              <c:y val="-0.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6065252"/>
        <c:crosses val="max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15"/>
          <c:y val="0.06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T57"/>
  <sheetViews>
    <sheetView tabSelected="1" workbookViewId="0" topLeftCell="A1">
      <selection activeCell="A2" sqref="A2"/>
    </sheetView>
  </sheetViews>
  <sheetFormatPr defaultColWidth="9.140625" defaultRowHeight="12.75"/>
  <cols>
    <col min="1" max="1" width="12.57421875" style="1" customWidth="1"/>
    <col min="2" max="2" width="32.7109375" style="8" customWidth="1"/>
    <col min="3" max="3" width="11.7109375" style="3" customWidth="1"/>
    <col min="4" max="4" width="14.140625" style="1" customWidth="1"/>
    <col min="5" max="5" width="10.140625" style="1" customWidth="1"/>
    <col min="6" max="6" width="3.28125" style="1" customWidth="1"/>
    <col min="7" max="7" width="12.28125" style="1" customWidth="1"/>
    <col min="8" max="8" width="8.57421875" style="1" customWidth="1"/>
    <col min="9" max="9" width="10.8515625" style="1" customWidth="1"/>
    <col min="10" max="10" width="14.57421875" style="7" customWidth="1"/>
    <col min="11" max="11" width="13.140625" style="1" customWidth="1"/>
    <col min="12" max="12" width="14.421875" style="1" customWidth="1"/>
    <col min="13" max="13" width="11.421875" style="3" customWidth="1"/>
    <col min="14" max="14" width="15.7109375" style="1" customWidth="1"/>
    <col min="15" max="15" width="13.8515625" style="3" customWidth="1"/>
    <col min="16" max="16" width="13.57421875" style="7" customWidth="1"/>
    <col min="17" max="17" width="20.140625" style="7" customWidth="1"/>
    <col min="18" max="18" width="16.00390625" style="1" customWidth="1"/>
    <col min="19" max="19" width="16.8515625" style="7" customWidth="1"/>
    <col min="20" max="20" width="9.57421875" style="1" customWidth="1"/>
    <col min="21" max="16384" width="9.140625" style="1" customWidth="1"/>
  </cols>
  <sheetData>
    <row r="1" spans="1:20" ht="39.75" customHeight="1">
      <c r="A1" s="19" t="s">
        <v>28</v>
      </c>
      <c r="B1" s="17" t="s">
        <v>0</v>
      </c>
      <c r="C1" s="17" t="s">
        <v>30</v>
      </c>
      <c r="D1" s="17" t="s">
        <v>32</v>
      </c>
      <c r="E1" s="17" t="s">
        <v>2</v>
      </c>
      <c r="F1" s="17" t="s">
        <v>27</v>
      </c>
      <c r="G1" s="17" t="s">
        <v>34</v>
      </c>
      <c r="H1" s="17" t="s">
        <v>36</v>
      </c>
      <c r="I1" s="17" t="s">
        <v>1</v>
      </c>
      <c r="J1" s="17" t="s">
        <v>37</v>
      </c>
      <c r="K1" s="17" t="s">
        <v>39</v>
      </c>
      <c r="L1" s="17" t="s">
        <v>41</v>
      </c>
      <c r="M1" s="17" t="s">
        <v>42</v>
      </c>
      <c r="N1" s="17" t="s">
        <v>44</v>
      </c>
      <c r="O1" s="17" t="s">
        <v>46</v>
      </c>
      <c r="P1" s="17" t="s">
        <v>48</v>
      </c>
      <c r="Q1" s="17" t="s">
        <v>50</v>
      </c>
      <c r="R1" s="17" t="s">
        <v>52</v>
      </c>
      <c r="S1" s="17" t="s">
        <v>53</v>
      </c>
      <c r="T1" s="18"/>
    </row>
    <row r="2" spans="1:20" s="10" customFormat="1" ht="23.25" customHeight="1">
      <c r="A2" s="20" t="s">
        <v>29</v>
      </c>
      <c r="B2" s="16"/>
      <c r="C2" s="16" t="s">
        <v>31</v>
      </c>
      <c r="D2" s="16" t="s">
        <v>33</v>
      </c>
      <c r="E2" s="16"/>
      <c r="F2" s="16"/>
      <c r="G2" s="16" t="s">
        <v>35</v>
      </c>
      <c r="H2" s="16" t="s">
        <v>35</v>
      </c>
      <c r="I2" s="16"/>
      <c r="J2" s="16" t="s">
        <v>38</v>
      </c>
      <c r="K2" s="16" t="s">
        <v>40</v>
      </c>
      <c r="L2" s="16" t="s">
        <v>40</v>
      </c>
      <c r="M2" s="16" t="s">
        <v>43</v>
      </c>
      <c r="N2" s="16" t="s">
        <v>45</v>
      </c>
      <c r="O2" s="16" t="s">
        <v>47</v>
      </c>
      <c r="P2" s="16" t="s">
        <v>49</v>
      </c>
      <c r="Q2" s="16" t="s">
        <v>54</v>
      </c>
      <c r="R2" s="16" t="s">
        <v>51</v>
      </c>
      <c r="S2" s="16" t="s">
        <v>51</v>
      </c>
      <c r="T2" s="9"/>
    </row>
    <row r="3" spans="1:20" ht="17.25" customHeight="1">
      <c r="A3" s="21">
        <v>21700</v>
      </c>
      <c r="B3" s="22" t="s">
        <v>23</v>
      </c>
      <c r="C3" s="23">
        <v>1984</v>
      </c>
      <c r="D3" s="24">
        <f aca="true" t="shared" si="0" ref="D3:D21">PI()*G3^2/400</f>
        <v>67.63723319472682</v>
      </c>
      <c r="E3" s="25">
        <v>4</v>
      </c>
      <c r="F3" s="25">
        <v>4</v>
      </c>
      <c r="G3" s="26">
        <v>92.8</v>
      </c>
      <c r="H3" s="26">
        <f aca="true" t="shared" si="1" ref="H3:H19">10*C3/E3/D3</f>
        <v>73.3323905447199</v>
      </c>
      <c r="I3" s="27">
        <f aca="true" t="shared" si="2" ref="I3:I21">H3/G3</f>
        <v>0.7902197256974127</v>
      </c>
      <c r="J3" s="28">
        <f aca="true" t="shared" si="3" ref="J3:J21">2*H3*L3/60000</f>
        <v>12.710947694418115</v>
      </c>
      <c r="K3" s="25">
        <v>2600</v>
      </c>
      <c r="L3" s="25">
        <v>5200</v>
      </c>
      <c r="M3" s="29">
        <v>165</v>
      </c>
      <c r="N3" s="25">
        <v>85</v>
      </c>
      <c r="O3" s="30">
        <f aca="true" t="shared" si="4" ref="O3:O21">N3/0.735</f>
        <v>115.64625850340136</v>
      </c>
      <c r="P3" s="31">
        <f aca="true" t="shared" si="5" ref="P3:P21">O3/(C3/1000)</f>
        <v>58.28944481018213</v>
      </c>
      <c r="Q3" s="24">
        <f aca="true" t="shared" si="6" ref="Q3:Q21">O3/E3/D3*100</f>
        <v>42.74504331455173</v>
      </c>
      <c r="R3" s="32">
        <f aca="true" t="shared" si="7" ref="R3:R21">10*PI()*M3*F3/C3</f>
        <v>10.450862658111207</v>
      </c>
      <c r="S3" s="31">
        <f aca="true" t="shared" si="8" ref="S3:S21">300000*N3*F3/C3/L3</f>
        <v>9.886786600496277</v>
      </c>
      <c r="T3" s="33">
        <f aca="true" t="shared" si="9" ref="T3:T21">L3/100</f>
        <v>52</v>
      </c>
    </row>
    <row r="4" spans="1:20" ht="17.25" customHeight="1">
      <c r="A4" s="21">
        <v>65000</v>
      </c>
      <c r="B4" s="22" t="s">
        <v>4</v>
      </c>
      <c r="C4" s="23">
        <v>7990</v>
      </c>
      <c r="D4" s="24">
        <f t="shared" si="0"/>
        <v>81.07319665559963</v>
      </c>
      <c r="E4" s="25">
        <v>10</v>
      </c>
      <c r="F4" s="25">
        <v>4</v>
      </c>
      <c r="G4" s="26">
        <v>101.6</v>
      </c>
      <c r="H4" s="26">
        <f t="shared" si="1"/>
        <v>98.55291674191238</v>
      </c>
      <c r="I4" s="27">
        <f t="shared" si="2"/>
        <v>0.9700090230503188</v>
      </c>
      <c r="J4" s="28">
        <f t="shared" si="3"/>
        <v>16.753995846125104</v>
      </c>
      <c r="K4" s="25">
        <v>3600</v>
      </c>
      <c r="L4" s="25">
        <v>5100</v>
      </c>
      <c r="M4" s="29">
        <v>615</v>
      </c>
      <c r="N4" s="25">
        <v>282</v>
      </c>
      <c r="O4" s="30">
        <f t="shared" si="4"/>
        <v>383.6734693877551</v>
      </c>
      <c r="P4" s="31">
        <f t="shared" si="5"/>
        <v>48.01920768307323</v>
      </c>
      <c r="Q4" s="24">
        <f t="shared" si="6"/>
        <v>47.32432976802516</v>
      </c>
      <c r="R4" s="32">
        <f t="shared" si="7"/>
        <v>9.672488019813379</v>
      </c>
      <c r="S4" s="31">
        <f t="shared" si="8"/>
        <v>8.304498269896193</v>
      </c>
      <c r="T4" s="33">
        <f t="shared" si="9"/>
        <v>51</v>
      </c>
    </row>
    <row r="5" spans="1:20" ht="17.25" customHeight="1">
      <c r="A5" s="21">
        <v>24000</v>
      </c>
      <c r="B5" s="22" t="s">
        <v>20</v>
      </c>
      <c r="C5" s="23">
        <v>4600</v>
      </c>
      <c r="D5" s="24">
        <f t="shared" si="0"/>
        <v>65.03882191094269</v>
      </c>
      <c r="E5" s="25">
        <v>8</v>
      </c>
      <c r="F5" s="25">
        <v>4</v>
      </c>
      <c r="G5" s="26">
        <v>91</v>
      </c>
      <c r="H5" s="26">
        <f t="shared" si="1"/>
        <v>88.40873544532286</v>
      </c>
      <c r="I5" s="27">
        <f t="shared" si="2"/>
        <v>0.9715245653332183</v>
      </c>
      <c r="J5" s="28">
        <f t="shared" si="3"/>
        <v>15.4715287029315</v>
      </c>
      <c r="K5" s="25">
        <v>4000</v>
      </c>
      <c r="L5" s="25">
        <v>5250</v>
      </c>
      <c r="M5" s="29">
        <v>408</v>
      </c>
      <c r="N5" s="25">
        <v>191</v>
      </c>
      <c r="O5" s="30">
        <f t="shared" si="4"/>
        <v>259.8639455782313</v>
      </c>
      <c r="P5" s="31">
        <f t="shared" si="5"/>
        <v>56.492162082224205</v>
      </c>
      <c r="Q5" s="24">
        <f t="shared" si="6"/>
        <v>49.94400612261659</v>
      </c>
      <c r="R5" s="32">
        <f t="shared" si="7"/>
        <v>11.14582437099683</v>
      </c>
      <c r="S5" s="31">
        <f t="shared" si="8"/>
        <v>9.490683229813664</v>
      </c>
      <c r="T5" s="33">
        <f t="shared" si="9"/>
        <v>52.5</v>
      </c>
    </row>
    <row r="6" spans="1:20" ht="17.25" customHeight="1">
      <c r="A6" s="21">
        <v>27800</v>
      </c>
      <c r="B6" s="22" t="s">
        <v>21</v>
      </c>
      <c r="C6" s="23">
        <v>2457</v>
      </c>
      <c r="D6" s="24">
        <f t="shared" si="0"/>
        <v>77.75638167175588</v>
      </c>
      <c r="E6" s="25">
        <v>4</v>
      </c>
      <c r="F6" s="25">
        <v>4</v>
      </c>
      <c r="G6" s="26">
        <v>99.5</v>
      </c>
      <c r="H6" s="26">
        <f t="shared" si="1"/>
        <v>78.99673143138544</v>
      </c>
      <c r="I6" s="27">
        <f t="shared" si="2"/>
        <v>0.7939369993104064</v>
      </c>
      <c r="J6" s="28">
        <f t="shared" si="3"/>
        <v>14.746056533858617</v>
      </c>
      <c r="K6" s="25">
        <v>3600</v>
      </c>
      <c r="L6" s="25">
        <v>5600</v>
      </c>
      <c r="M6" s="29">
        <v>223</v>
      </c>
      <c r="N6" s="25">
        <v>115</v>
      </c>
      <c r="O6" s="30">
        <f t="shared" si="4"/>
        <v>156.4625850340136</v>
      </c>
      <c r="P6" s="31">
        <f t="shared" si="5"/>
        <v>63.68033578917933</v>
      </c>
      <c r="Q6" s="24">
        <f t="shared" si="6"/>
        <v>50.30538383798242</v>
      </c>
      <c r="R6" s="32">
        <f t="shared" si="7"/>
        <v>11.405375038673567</v>
      </c>
      <c r="S6" s="31">
        <f t="shared" si="8"/>
        <v>10.029652886795743</v>
      </c>
      <c r="T6" s="33">
        <f t="shared" si="9"/>
        <v>56</v>
      </c>
    </row>
    <row r="7" spans="1:20" ht="17.25" customHeight="1">
      <c r="A7" s="21">
        <v>17000</v>
      </c>
      <c r="B7" s="22" t="s">
        <v>26</v>
      </c>
      <c r="C7" s="23">
        <v>1597</v>
      </c>
      <c r="D7" s="24">
        <f t="shared" si="0"/>
        <v>47.17297718905924</v>
      </c>
      <c r="E7" s="25">
        <v>4</v>
      </c>
      <c r="F7" s="25">
        <v>4</v>
      </c>
      <c r="G7" s="26">
        <v>77.5</v>
      </c>
      <c r="H7" s="26">
        <f t="shared" si="1"/>
        <v>84.63531958135503</v>
      </c>
      <c r="I7" s="27">
        <f t="shared" si="2"/>
        <v>1.0920686397594197</v>
      </c>
      <c r="J7" s="28">
        <f t="shared" si="3"/>
        <v>16.927063916271006</v>
      </c>
      <c r="K7" s="25">
        <v>4500</v>
      </c>
      <c r="L7" s="25">
        <v>6000</v>
      </c>
      <c r="M7" s="29">
        <v>141</v>
      </c>
      <c r="N7" s="25">
        <v>76</v>
      </c>
      <c r="O7" s="30">
        <f t="shared" si="4"/>
        <v>103.4013605442177</v>
      </c>
      <c r="P7" s="31">
        <f t="shared" si="5"/>
        <v>64.74725143657965</v>
      </c>
      <c r="Q7" s="24">
        <f t="shared" si="6"/>
        <v>54.79904317349268</v>
      </c>
      <c r="R7" s="32">
        <f t="shared" si="7"/>
        <v>11.094917073416678</v>
      </c>
      <c r="S7" s="31">
        <f t="shared" si="8"/>
        <v>9.517845961177207</v>
      </c>
      <c r="T7" s="33">
        <f t="shared" si="9"/>
        <v>60</v>
      </c>
    </row>
    <row r="8" spans="1:20" ht="17.25" customHeight="1">
      <c r="A8" s="21">
        <v>13000</v>
      </c>
      <c r="B8" s="22" t="s">
        <v>19</v>
      </c>
      <c r="C8" s="23">
        <v>3800</v>
      </c>
      <c r="D8" s="24">
        <f t="shared" si="0"/>
        <v>58.088048164875275</v>
      </c>
      <c r="E8" s="25">
        <v>6</v>
      </c>
      <c r="F8" s="25">
        <v>4</v>
      </c>
      <c r="G8" s="26">
        <v>86</v>
      </c>
      <c r="H8" s="26">
        <f t="shared" si="1"/>
        <v>109.02988710099194</v>
      </c>
      <c r="I8" s="27">
        <f t="shared" si="2"/>
        <v>1.267789384895255</v>
      </c>
      <c r="J8" s="28">
        <f t="shared" si="3"/>
        <v>19.988812635181855</v>
      </c>
      <c r="K8" s="25">
        <v>2800</v>
      </c>
      <c r="L8" s="25">
        <v>5500</v>
      </c>
      <c r="M8" s="29">
        <v>303</v>
      </c>
      <c r="N8" s="25">
        <v>142</v>
      </c>
      <c r="O8" s="30">
        <f t="shared" si="4"/>
        <v>193.19727891156464</v>
      </c>
      <c r="P8" s="31">
        <f t="shared" si="5"/>
        <v>50.84138918725385</v>
      </c>
      <c r="Q8" s="24">
        <f t="shared" si="6"/>
        <v>55.4323092314388</v>
      </c>
      <c r="R8" s="32">
        <f t="shared" si="7"/>
        <v>10.020027095133761</v>
      </c>
      <c r="S8" s="31">
        <f t="shared" si="8"/>
        <v>8.153110047846889</v>
      </c>
      <c r="T8" s="33">
        <f t="shared" si="9"/>
        <v>55</v>
      </c>
    </row>
    <row r="9" spans="1:20" ht="17.25" customHeight="1">
      <c r="A9" s="21">
        <v>62700</v>
      </c>
      <c r="B9" s="22" t="s">
        <v>16</v>
      </c>
      <c r="C9" s="23">
        <v>5666</v>
      </c>
      <c r="D9" s="24">
        <f t="shared" si="0"/>
        <v>76.9768739945839</v>
      </c>
      <c r="E9" s="25">
        <v>8</v>
      </c>
      <c r="F9" s="25">
        <v>4</v>
      </c>
      <c r="G9" s="26">
        <v>99</v>
      </c>
      <c r="H9" s="26">
        <f t="shared" si="1"/>
        <v>92.00815300057944</v>
      </c>
      <c r="I9" s="27">
        <f t="shared" si="2"/>
        <v>0.9293752828341357</v>
      </c>
      <c r="J9" s="28">
        <f t="shared" si="3"/>
        <v>16.5614675401043</v>
      </c>
      <c r="K9" s="25">
        <v>4200</v>
      </c>
      <c r="L9" s="25">
        <v>5400</v>
      </c>
      <c r="M9" s="29">
        <v>483</v>
      </c>
      <c r="N9" s="25">
        <v>253</v>
      </c>
      <c r="O9" s="30">
        <f t="shared" si="4"/>
        <v>344.21768707482994</v>
      </c>
      <c r="P9" s="31">
        <f t="shared" si="5"/>
        <v>60.751444947905036</v>
      </c>
      <c r="Q9" s="24">
        <f t="shared" si="6"/>
        <v>55.89628241773126</v>
      </c>
      <c r="R9" s="32">
        <f t="shared" si="7"/>
        <v>10.712243216970492</v>
      </c>
      <c r="S9" s="31">
        <f t="shared" si="8"/>
        <v>9.922736008157823</v>
      </c>
      <c r="T9" s="33">
        <f t="shared" si="9"/>
        <v>54</v>
      </c>
    </row>
    <row r="10" spans="1:20" ht="17.25" customHeight="1">
      <c r="A10" s="21">
        <v>13100</v>
      </c>
      <c r="B10" s="22" t="s">
        <v>24</v>
      </c>
      <c r="C10" s="23">
        <v>1390</v>
      </c>
      <c r="D10" s="24">
        <f t="shared" si="0"/>
        <v>44.888332471552395</v>
      </c>
      <c r="E10" s="25">
        <v>4</v>
      </c>
      <c r="F10" s="25">
        <v>4</v>
      </c>
      <c r="G10" s="26">
        <v>75.6</v>
      </c>
      <c r="H10" s="26">
        <f t="shared" si="1"/>
        <v>77.41432592093396</v>
      </c>
      <c r="I10" s="27">
        <f t="shared" si="2"/>
        <v>1.0239990201181741</v>
      </c>
      <c r="J10" s="28">
        <f t="shared" si="3"/>
        <v>15.482865184186792</v>
      </c>
      <c r="K10" s="25">
        <v>4400</v>
      </c>
      <c r="L10" s="25">
        <v>6000</v>
      </c>
      <c r="M10" s="29">
        <v>126</v>
      </c>
      <c r="N10" s="25">
        <v>74</v>
      </c>
      <c r="O10" s="30">
        <f t="shared" si="4"/>
        <v>100.68027210884354</v>
      </c>
      <c r="P10" s="31">
        <f t="shared" si="5"/>
        <v>72.43185043801694</v>
      </c>
      <c r="Q10" s="24">
        <f t="shared" si="6"/>
        <v>56.07262876864986</v>
      </c>
      <c r="R10" s="32">
        <f t="shared" si="7"/>
        <v>11.391098542512632</v>
      </c>
      <c r="S10" s="31">
        <f t="shared" si="8"/>
        <v>10.647482014388489</v>
      </c>
      <c r="T10" s="33">
        <f t="shared" si="9"/>
        <v>60</v>
      </c>
    </row>
    <row r="11" spans="1:20" ht="17.25" customHeight="1">
      <c r="A11" s="21">
        <v>12400</v>
      </c>
      <c r="B11" s="22" t="s">
        <v>25</v>
      </c>
      <c r="C11" s="23">
        <v>1390</v>
      </c>
      <c r="D11" s="24">
        <f t="shared" si="0"/>
        <v>44.888332471552395</v>
      </c>
      <c r="E11" s="25">
        <v>4</v>
      </c>
      <c r="F11" s="25">
        <v>4</v>
      </c>
      <c r="G11" s="26">
        <v>75.6</v>
      </c>
      <c r="H11" s="26">
        <f t="shared" si="1"/>
        <v>77.41432592093396</v>
      </c>
      <c r="I11" s="27">
        <f t="shared" si="2"/>
        <v>1.0239990201181741</v>
      </c>
      <c r="J11" s="28">
        <f t="shared" si="3"/>
        <v>15.482865184186792</v>
      </c>
      <c r="K11" s="25">
        <v>4400</v>
      </c>
      <c r="L11" s="25">
        <v>6000</v>
      </c>
      <c r="M11" s="29">
        <v>128</v>
      </c>
      <c r="N11" s="25">
        <v>74</v>
      </c>
      <c r="O11" s="30">
        <f t="shared" si="4"/>
        <v>100.68027210884354</v>
      </c>
      <c r="P11" s="31">
        <f t="shared" si="5"/>
        <v>72.43185043801694</v>
      </c>
      <c r="Q11" s="24">
        <f t="shared" si="6"/>
        <v>56.07262876864986</v>
      </c>
      <c r="R11" s="32">
        <f t="shared" si="7"/>
        <v>11.571909630489023</v>
      </c>
      <c r="S11" s="31">
        <f t="shared" si="8"/>
        <v>10.647482014388489</v>
      </c>
      <c r="T11" s="33">
        <f t="shared" si="9"/>
        <v>60</v>
      </c>
    </row>
    <row r="12" spans="1:20" ht="17.25" customHeight="1">
      <c r="A12" s="21">
        <v>28000</v>
      </c>
      <c r="B12" s="22" t="s">
        <v>12</v>
      </c>
      <c r="C12" s="23">
        <v>2792</v>
      </c>
      <c r="D12" s="24">
        <f t="shared" si="0"/>
        <v>53.45616249623882</v>
      </c>
      <c r="E12" s="25">
        <v>6</v>
      </c>
      <c r="F12" s="25">
        <v>4</v>
      </c>
      <c r="G12" s="26">
        <v>82.5</v>
      </c>
      <c r="H12" s="26">
        <f t="shared" si="1"/>
        <v>87.04952087910804</v>
      </c>
      <c r="I12" s="27">
        <f t="shared" si="2"/>
        <v>1.0551457076255522</v>
      </c>
      <c r="J12" s="28">
        <f t="shared" si="3"/>
        <v>17.990234315015663</v>
      </c>
      <c r="K12" s="25">
        <v>3200</v>
      </c>
      <c r="L12" s="25">
        <v>6200</v>
      </c>
      <c r="M12" s="29">
        <v>280</v>
      </c>
      <c r="N12" s="25">
        <v>142</v>
      </c>
      <c r="O12" s="30">
        <f t="shared" si="4"/>
        <v>193.19727891156464</v>
      </c>
      <c r="P12" s="31">
        <f t="shared" si="5"/>
        <v>69.19673313451456</v>
      </c>
      <c r="Q12" s="24">
        <f t="shared" si="6"/>
        <v>60.23542465758993</v>
      </c>
      <c r="R12" s="32">
        <f t="shared" si="7"/>
        <v>12.602377406950458</v>
      </c>
      <c r="S12" s="31">
        <f t="shared" si="8"/>
        <v>9.843793326555135</v>
      </c>
      <c r="T12" s="33">
        <f t="shared" si="9"/>
        <v>62</v>
      </c>
    </row>
    <row r="13" spans="1:20" ht="17.25" customHeight="1">
      <c r="A13" s="21">
        <v>195400</v>
      </c>
      <c r="B13" s="22" t="s">
        <v>17</v>
      </c>
      <c r="C13" s="23">
        <v>5474</v>
      </c>
      <c r="D13" s="24">
        <f t="shared" si="0"/>
        <v>60.8212337734984</v>
      </c>
      <c r="E13" s="25">
        <v>12</v>
      </c>
      <c r="F13" s="25">
        <v>4</v>
      </c>
      <c r="G13" s="26">
        <v>88</v>
      </c>
      <c r="H13" s="26">
        <f t="shared" si="1"/>
        <v>75.00121887784393</v>
      </c>
      <c r="I13" s="27">
        <f t="shared" si="2"/>
        <v>0.8522865781573173</v>
      </c>
      <c r="J13" s="28">
        <f t="shared" si="3"/>
        <v>15.625253932884151</v>
      </c>
      <c r="K13" s="25">
        <v>4500</v>
      </c>
      <c r="L13" s="25">
        <v>6250</v>
      </c>
      <c r="M13" s="30">
        <v>550</v>
      </c>
      <c r="N13" s="35">
        <v>325</v>
      </c>
      <c r="O13" s="30">
        <f t="shared" si="4"/>
        <v>442.17687074829934</v>
      </c>
      <c r="P13" s="31">
        <f t="shared" si="5"/>
        <v>80.77765267597722</v>
      </c>
      <c r="Q13" s="24">
        <f t="shared" si="6"/>
        <v>60.58422408789422</v>
      </c>
      <c r="R13" s="32">
        <f t="shared" si="7"/>
        <v>12.626057431307169</v>
      </c>
      <c r="S13" s="31">
        <f t="shared" si="8"/>
        <v>11.399342345633904</v>
      </c>
      <c r="T13" s="33">
        <f t="shared" si="9"/>
        <v>62.5</v>
      </c>
    </row>
    <row r="14" spans="1:20" ht="17.25" customHeight="1">
      <c r="A14" s="21">
        <v>28000</v>
      </c>
      <c r="B14" s="22" t="s">
        <v>22</v>
      </c>
      <c r="C14" s="23">
        <v>2792</v>
      </c>
      <c r="D14" s="24">
        <f t="shared" si="0"/>
        <v>53.45616249623882</v>
      </c>
      <c r="E14" s="25">
        <v>6</v>
      </c>
      <c r="F14" s="25">
        <v>4</v>
      </c>
      <c r="G14" s="26">
        <v>82.5</v>
      </c>
      <c r="H14" s="26">
        <f t="shared" si="1"/>
        <v>87.04952087910804</v>
      </c>
      <c r="I14" s="27">
        <f t="shared" si="2"/>
        <v>1.0551457076255522</v>
      </c>
      <c r="J14" s="28">
        <f t="shared" si="3"/>
        <v>17.990234315015663</v>
      </c>
      <c r="K14" s="25">
        <v>3200</v>
      </c>
      <c r="L14" s="25">
        <v>6200</v>
      </c>
      <c r="M14" s="29">
        <v>270</v>
      </c>
      <c r="N14" s="25">
        <v>150</v>
      </c>
      <c r="O14" s="30">
        <f t="shared" si="4"/>
        <v>204.08163265306123</v>
      </c>
      <c r="P14" s="31">
        <f t="shared" si="5"/>
        <v>73.09514063505058</v>
      </c>
      <c r="Q14" s="24">
        <f t="shared" si="6"/>
        <v>63.62896970872175</v>
      </c>
      <c r="R14" s="32">
        <f t="shared" si="7"/>
        <v>12.152292499559373</v>
      </c>
      <c r="S14" s="31">
        <f t="shared" si="8"/>
        <v>10.398373232276551</v>
      </c>
      <c r="T14" s="33">
        <f t="shared" si="9"/>
        <v>62</v>
      </c>
    </row>
    <row r="15" spans="1:20" ht="17.25" customHeight="1">
      <c r="A15" s="21">
        <v>56000</v>
      </c>
      <c r="B15" s="22" t="s">
        <v>11</v>
      </c>
      <c r="C15" s="23">
        <v>4196</v>
      </c>
      <c r="D15" s="24">
        <f t="shared" si="0"/>
        <v>58.088048164875275</v>
      </c>
      <c r="E15" s="25">
        <v>8</v>
      </c>
      <c r="F15" s="25">
        <v>4</v>
      </c>
      <c r="G15" s="26">
        <v>86</v>
      </c>
      <c r="H15" s="26">
        <f t="shared" si="1"/>
        <v>90.29396176495307</v>
      </c>
      <c r="I15" s="27">
        <f t="shared" si="2"/>
        <v>1.0499297879645706</v>
      </c>
      <c r="J15" s="28">
        <f t="shared" si="3"/>
        <v>18.05879235299061</v>
      </c>
      <c r="K15" s="25">
        <v>4100</v>
      </c>
      <c r="L15" s="25">
        <v>6000</v>
      </c>
      <c r="M15" s="29">
        <v>411</v>
      </c>
      <c r="N15" s="25">
        <v>219</v>
      </c>
      <c r="O15" s="30">
        <f t="shared" si="4"/>
        <v>297.9591836734694</v>
      </c>
      <c r="P15" s="31">
        <f t="shared" si="5"/>
        <v>71.01029162856754</v>
      </c>
      <c r="Q15" s="24">
        <f t="shared" si="6"/>
        <v>64.11800557228045</v>
      </c>
      <c r="R15" s="32">
        <f t="shared" si="7"/>
        <v>12.308813923979073</v>
      </c>
      <c r="S15" s="31">
        <f t="shared" si="8"/>
        <v>10.438512869399428</v>
      </c>
      <c r="T15" s="33">
        <f t="shared" si="9"/>
        <v>60</v>
      </c>
    </row>
    <row r="16" spans="1:20" ht="17.25" customHeight="1">
      <c r="A16" s="21">
        <v>22900</v>
      </c>
      <c r="B16" s="22" t="s">
        <v>15</v>
      </c>
      <c r="C16" s="23">
        <v>2446</v>
      </c>
      <c r="D16" s="24">
        <f t="shared" si="0"/>
        <v>52.81017250684442</v>
      </c>
      <c r="E16" s="25">
        <v>5</v>
      </c>
      <c r="F16" s="25">
        <v>4</v>
      </c>
      <c r="G16" s="26">
        <v>82</v>
      </c>
      <c r="H16" s="26">
        <f t="shared" si="1"/>
        <v>92.63366824575277</v>
      </c>
      <c r="I16" s="27">
        <f t="shared" si="2"/>
        <v>1.1296788810457654</v>
      </c>
      <c r="J16" s="28">
        <f t="shared" si="3"/>
        <v>18.526733649150554</v>
      </c>
      <c r="K16" s="25">
        <v>3500</v>
      </c>
      <c r="L16" s="25">
        <v>6000</v>
      </c>
      <c r="M16" s="29">
        <v>221</v>
      </c>
      <c r="N16" s="25">
        <v>125</v>
      </c>
      <c r="O16" s="30">
        <f t="shared" si="4"/>
        <v>170.06802721088437</v>
      </c>
      <c r="P16" s="31">
        <f t="shared" si="5"/>
        <v>69.5290381074752</v>
      </c>
      <c r="Q16" s="24">
        <f t="shared" si="6"/>
        <v>64.40729849494161</v>
      </c>
      <c r="R16" s="32">
        <f t="shared" si="7"/>
        <v>11.353916213300806</v>
      </c>
      <c r="S16" s="31">
        <f t="shared" si="8"/>
        <v>10.220768601798856</v>
      </c>
      <c r="T16" s="33">
        <f t="shared" si="9"/>
        <v>60</v>
      </c>
    </row>
    <row r="17" spans="1:20" ht="17.25" customHeight="1">
      <c r="A17" s="21">
        <v>188700</v>
      </c>
      <c r="B17" s="22" t="s">
        <v>7</v>
      </c>
      <c r="C17" s="23">
        <v>5474</v>
      </c>
      <c r="D17" s="24">
        <f t="shared" si="0"/>
        <v>60.8212337734984</v>
      </c>
      <c r="E17" s="25">
        <v>12</v>
      </c>
      <c r="F17" s="25">
        <v>4</v>
      </c>
      <c r="G17" s="26">
        <v>88</v>
      </c>
      <c r="H17" s="26">
        <f t="shared" si="1"/>
        <v>75.00121887784393</v>
      </c>
      <c r="I17" s="27">
        <f t="shared" si="2"/>
        <v>0.8522865781573173</v>
      </c>
      <c r="J17" s="28">
        <f t="shared" si="3"/>
        <v>17.50028440483025</v>
      </c>
      <c r="K17" s="25">
        <v>5000</v>
      </c>
      <c r="L17" s="25">
        <v>7000</v>
      </c>
      <c r="M17" s="30">
        <v>568.5</v>
      </c>
      <c r="N17" s="35">
        <v>357</v>
      </c>
      <c r="O17" s="30">
        <f t="shared" si="4"/>
        <v>485.7142857142857</v>
      </c>
      <c r="P17" s="31">
        <f t="shared" si="5"/>
        <v>88.73114463176574</v>
      </c>
      <c r="Q17" s="24">
        <f t="shared" si="6"/>
        <v>66.5494399980869</v>
      </c>
      <c r="R17" s="32">
        <f t="shared" si="7"/>
        <v>13.050752090360229</v>
      </c>
      <c r="S17" s="31">
        <f t="shared" si="8"/>
        <v>11.180124223602485</v>
      </c>
      <c r="T17" s="33">
        <f t="shared" si="9"/>
        <v>70</v>
      </c>
    </row>
    <row r="18" spans="1:20" ht="17.25" customHeight="1">
      <c r="A18" s="21">
        <v>200000</v>
      </c>
      <c r="B18" s="22" t="s">
        <v>9</v>
      </c>
      <c r="C18" s="23">
        <v>5748</v>
      </c>
      <c r="D18" s="24">
        <f t="shared" si="0"/>
        <v>62.21138852271188</v>
      </c>
      <c r="E18" s="25">
        <v>12</v>
      </c>
      <c r="F18" s="25">
        <v>4</v>
      </c>
      <c r="G18" s="26">
        <v>89</v>
      </c>
      <c r="H18" s="26">
        <f t="shared" si="1"/>
        <v>76.99554878527243</v>
      </c>
      <c r="I18" s="27">
        <f t="shared" si="2"/>
        <v>0.8651185256772184</v>
      </c>
      <c r="J18" s="28">
        <f t="shared" si="3"/>
        <v>18.607257623107508</v>
      </c>
      <c r="K18" s="25">
        <v>5250</v>
      </c>
      <c r="L18" s="25">
        <v>7250</v>
      </c>
      <c r="M18" s="30">
        <v>588.6</v>
      </c>
      <c r="N18" s="35">
        <v>379</v>
      </c>
      <c r="O18" s="30">
        <f t="shared" si="4"/>
        <v>515.6462585034013</v>
      </c>
      <c r="P18" s="31">
        <f t="shared" si="5"/>
        <v>89.70881323997935</v>
      </c>
      <c r="Q18" s="24">
        <f t="shared" si="6"/>
        <v>69.07179306287723</v>
      </c>
      <c r="R18" s="32">
        <f t="shared" si="7"/>
        <v>12.868068447480532</v>
      </c>
      <c r="S18" s="31">
        <f t="shared" si="8"/>
        <v>10.913541141746455</v>
      </c>
      <c r="T18" s="33">
        <f t="shared" si="9"/>
        <v>72.5</v>
      </c>
    </row>
    <row r="19" spans="1:20" ht="17.25" customHeight="1">
      <c r="A19" s="21">
        <v>23700</v>
      </c>
      <c r="B19" s="22" t="s">
        <v>14</v>
      </c>
      <c r="C19" s="23">
        <v>1970</v>
      </c>
      <c r="D19" s="24">
        <f t="shared" si="0"/>
        <v>54.10607947645021</v>
      </c>
      <c r="E19" s="25">
        <v>4</v>
      </c>
      <c r="F19" s="25">
        <v>4</v>
      </c>
      <c r="G19" s="26">
        <v>83</v>
      </c>
      <c r="H19" s="26">
        <f t="shared" si="1"/>
        <v>91.02489124431233</v>
      </c>
      <c r="I19" s="27">
        <f t="shared" si="2"/>
        <v>1.0966854366784617</v>
      </c>
      <c r="J19" s="28">
        <f t="shared" si="3"/>
        <v>19.115227161305587</v>
      </c>
      <c r="K19" s="25">
        <v>3800</v>
      </c>
      <c r="L19" s="25">
        <v>6300</v>
      </c>
      <c r="M19" s="29">
        <v>181</v>
      </c>
      <c r="N19" s="25">
        <v>110</v>
      </c>
      <c r="O19" s="30">
        <f t="shared" si="4"/>
        <v>149.65986394557822</v>
      </c>
      <c r="P19" s="31">
        <f t="shared" si="5"/>
        <v>75.96947408404986</v>
      </c>
      <c r="Q19" s="24">
        <f t="shared" si="6"/>
        <v>69.15113116388243</v>
      </c>
      <c r="R19" s="32">
        <f t="shared" si="7"/>
        <v>11.545751681213249</v>
      </c>
      <c r="S19" s="31">
        <f t="shared" si="8"/>
        <v>10.63572637176698</v>
      </c>
      <c r="T19" s="33">
        <f t="shared" si="9"/>
        <v>63</v>
      </c>
    </row>
    <row r="20" spans="1:20" ht="17.25" customHeight="1">
      <c r="A20" s="21">
        <v>27100</v>
      </c>
      <c r="B20" s="22" t="s">
        <v>56</v>
      </c>
      <c r="C20" s="23">
        <v>1984</v>
      </c>
      <c r="D20" s="24">
        <f t="shared" si="0"/>
        <v>53.45616249623882</v>
      </c>
      <c r="E20" s="25">
        <v>4</v>
      </c>
      <c r="F20" s="25">
        <v>4</v>
      </c>
      <c r="G20" s="26">
        <v>82.5</v>
      </c>
      <c r="H20" s="26">
        <v>92.8</v>
      </c>
      <c r="I20" s="27">
        <f t="shared" si="2"/>
        <v>1.1248484848484848</v>
      </c>
      <c r="J20" s="28">
        <f t="shared" si="3"/>
        <v>18.56</v>
      </c>
      <c r="K20" s="25">
        <v>3500</v>
      </c>
      <c r="L20" s="25">
        <v>6000</v>
      </c>
      <c r="M20" s="29">
        <v>200</v>
      </c>
      <c r="N20" s="25">
        <v>110</v>
      </c>
      <c r="O20" s="30">
        <f t="shared" si="4"/>
        <v>149.65986394557822</v>
      </c>
      <c r="P20" s="31">
        <f t="shared" si="5"/>
        <v>75.43339916611805</v>
      </c>
      <c r="Q20" s="24">
        <f t="shared" si="6"/>
        <v>69.99186667959391</v>
      </c>
      <c r="R20" s="32">
        <f t="shared" si="7"/>
        <v>12.667712312862069</v>
      </c>
      <c r="S20" s="31">
        <f t="shared" si="8"/>
        <v>11.088709677419356</v>
      </c>
      <c r="T20" s="33">
        <f t="shared" si="9"/>
        <v>60</v>
      </c>
    </row>
    <row r="21" spans="1:20" ht="17.25" customHeight="1">
      <c r="A21" s="21">
        <v>302000</v>
      </c>
      <c r="B21" s="22" t="s">
        <v>10</v>
      </c>
      <c r="C21" s="23">
        <v>7010</v>
      </c>
      <c r="D21" s="24">
        <f t="shared" si="0"/>
        <v>65.03882191094269</v>
      </c>
      <c r="E21" s="25">
        <v>12</v>
      </c>
      <c r="F21" s="25">
        <v>4</v>
      </c>
      <c r="G21" s="26">
        <v>91</v>
      </c>
      <c r="H21" s="26">
        <f>10*C21/E21/D21</f>
        <v>89.81815006836425</v>
      </c>
      <c r="I21" s="27">
        <f t="shared" si="2"/>
        <v>0.9870126381138928</v>
      </c>
      <c r="J21" s="28">
        <f t="shared" si="3"/>
        <v>16.616357762647386</v>
      </c>
      <c r="K21" s="25">
        <v>4100</v>
      </c>
      <c r="L21" s="25">
        <v>5550</v>
      </c>
      <c r="M21" s="30">
        <v>750</v>
      </c>
      <c r="N21" s="35">
        <v>404.25</v>
      </c>
      <c r="O21" s="30">
        <f t="shared" si="4"/>
        <v>550</v>
      </c>
      <c r="P21" s="31">
        <f t="shared" si="5"/>
        <v>78.45934379457917</v>
      </c>
      <c r="Q21" s="24">
        <f t="shared" si="6"/>
        <v>70.47073115206895</v>
      </c>
      <c r="R21" s="32">
        <f t="shared" si="7"/>
        <v>13.444761712937774</v>
      </c>
      <c r="S21" s="31">
        <f t="shared" si="8"/>
        <v>12.468674094922312</v>
      </c>
      <c r="T21" s="33">
        <f t="shared" si="9"/>
        <v>55.5</v>
      </c>
    </row>
    <row r="22" spans="1:20" ht="17.25" customHeight="1">
      <c r="A22" s="21">
        <v>24700</v>
      </c>
      <c r="B22" s="22" t="s">
        <v>57</v>
      </c>
      <c r="C22" s="23">
        <v>1794</v>
      </c>
      <c r="D22" s="24">
        <v>49.017</v>
      </c>
      <c r="E22" s="25">
        <v>4</v>
      </c>
      <c r="F22" s="25">
        <v>4</v>
      </c>
      <c r="G22" s="26">
        <v>79</v>
      </c>
      <c r="H22" s="26">
        <v>91.5</v>
      </c>
      <c r="I22" s="27">
        <v>1.158</v>
      </c>
      <c r="J22" s="28">
        <v>19.52</v>
      </c>
      <c r="K22" s="25">
        <v>4200</v>
      </c>
      <c r="L22" s="25">
        <v>6400</v>
      </c>
      <c r="M22" s="30">
        <v>170</v>
      </c>
      <c r="N22" s="35">
        <v>103</v>
      </c>
      <c r="O22" s="30">
        <v>140</v>
      </c>
      <c r="P22" s="31">
        <v>78.11</v>
      </c>
      <c r="Q22" s="24">
        <v>71.474</v>
      </c>
      <c r="R22" s="32">
        <v>11.91</v>
      </c>
      <c r="S22" s="31">
        <v>10.77</v>
      </c>
      <c r="T22" s="33">
        <v>64</v>
      </c>
    </row>
    <row r="23" spans="1:20" ht="17.25" customHeight="1">
      <c r="A23" s="21">
        <v>44100</v>
      </c>
      <c r="B23" s="22" t="s">
        <v>55</v>
      </c>
      <c r="C23" s="23">
        <v>3179</v>
      </c>
      <c r="D23" s="24">
        <f aca="true" t="shared" si="10" ref="D23:D33">PI()*G23^2/400</f>
        <v>58.088048164875275</v>
      </c>
      <c r="E23" s="25">
        <v>6</v>
      </c>
      <c r="F23" s="25">
        <v>4</v>
      </c>
      <c r="G23" s="26">
        <v>86</v>
      </c>
      <c r="H23" s="26">
        <f aca="true" t="shared" si="11" ref="H23:H33">10*C23/E23/D23</f>
        <v>91.21210818264562</v>
      </c>
      <c r="I23" s="27">
        <f aca="true" t="shared" si="12" ref="I23:I33">H23/G23</f>
        <v>1.0606059091005304</v>
      </c>
      <c r="J23" s="28">
        <f aca="true" t="shared" si="13" ref="J23:J33">2*H23*L23/60000</f>
        <v>18.850502357746763</v>
      </c>
      <c r="K23" s="25">
        <v>4800</v>
      </c>
      <c r="L23" s="25">
        <v>6200</v>
      </c>
      <c r="M23" s="29">
        <v>300</v>
      </c>
      <c r="N23" s="25">
        <v>184</v>
      </c>
      <c r="O23" s="30">
        <f aca="true" t="shared" si="14" ref="O23:O33">N23/0.735</f>
        <v>250.34013605442178</v>
      </c>
      <c r="P23" s="31">
        <f aca="true" t="shared" si="15" ref="P23:P33">O23/(C23/1000)</f>
        <v>78.74807677081529</v>
      </c>
      <c r="Q23" s="24">
        <f aca="true" t="shared" si="16" ref="Q23:Q33">O23/E23/D23*100</f>
        <v>71.82778097594887</v>
      </c>
      <c r="R23" s="32">
        <f aca="true" t="shared" si="17" ref="R23:R33">10*PI()*M23*F23/C23</f>
        <v>11.85879579838865</v>
      </c>
      <c r="S23" s="31">
        <f aca="true" t="shared" si="18" ref="S23:S33">300000*N23*F23/C23/L23</f>
        <v>11.202548985783721</v>
      </c>
      <c r="T23" s="33">
        <f aca="true" t="shared" si="19" ref="T23:T33">L23/100</f>
        <v>62</v>
      </c>
    </row>
    <row r="24" spans="1:20" ht="17.25" customHeight="1">
      <c r="A24" s="21">
        <v>83951</v>
      </c>
      <c r="B24" s="22" t="s">
        <v>18</v>
      </c>
      <c r="C24" s="23">
        <v>4244</v>
      </c>
      <c r="D24" s="24">
        <f t="shared" si="10"/>
        <v>66.47610054996002</v>
      </c>
      <c r="E24" s="25">
        <v>8</v>
      </c>
      <c r="F24" s="25">
        <v>4</v>
      </c>
      <c r="G24" s="26">
        <v>92</v>
      </c>
      <c r="H24" s="26">
        <f t="shared" si="11"/>
        <v>79.80311655033127</v>
      </c>
      <c r="I24" s="27">
        <f t="shared" si="12"/>
        <v>0.8674251798949051</v>
      </c>
      <c r="J24" s="28">
        <f t="shared" si="13"/>
        <v>18.620727195077297</v>
      </c>
      <c r="K24" s="25">
        <v>4500</v>
      </c>
      <c r="L24" s="25">
        <v>7000</v>
      </c>
      <c r="M24" s="29">
        <v>451</v>
      </c>
      <c r="N24" s="25">
        <v>287</v>
      </c>
      <c r="O24" s="30">
        <f t="shared" si="14"/>
        <v>390.4761904761905</v>
      </c>
      <c r="P24" s="31">
        <f t="shared" si="15"/>
        <v>92.00664243077061</v>
      </c>
      <c r="Q24" s="24">
        <f t="shared" si="16"/>
        <v>73.42416809307441</v>
      </c>
      <c r="R24" s="32">
        <f t="shared" si="17"/>
        <v>13.353989507719103</v>
      </c>
      <c r="S24" s="31">
        <f t="shared" si="18"/>
        <v>11.592836946277098</v>
      </c>
      <c r="T24" s="33">
        <f t="shared" si="19"/>
        <v>70</v>
      </c>
    </row>
    <row r="25" spans="1:20" ht="17.25" customHeight="1">
      <c r="A25" s="21">
        <v>500000</v>
      </c>
      <c r="B25" s="22" t="s">
        <v>3</v>
      </c>
      <c r="C25" s="23">
        <v>4698</v>
      </c>
      <c r="D25" s="24">
        <f t="shared" si="10"/>
        <v>56.74501730546564</v>
      </c>
      <c r="E25" s="25">
        <v>12</v>
      </c>
      <c r="F25" s="25">
        <v>4</v>
      </c>
      <c r="G25" s="26">
        <v>85</v>
      </c>
      <c r="H25" s="26">
        <f t="shared" si="11"/>
        <v>68.99284176661816</v>
      </c>
      <c r="I25" s="27">
        <f t="shared" si="12"/>
        <v>0.8116804913719783</v>
      </c>
      <c r="J25" s="28">
        <f t="shared" si="13"/>
        <v>19.547971833875142</v>
      </c>
      <c r="K25" s="25">
        <v>6500</v>
      </c>
      <c r="L25" s="25">
        <v>8500</v>
      </c>
      <c r="M25" s="30">
        <v>470.9</v>
      </c>
      <c r="N25" s="35">
        <v>382.5</v>
      </c>
      <c r="O25" s="30">
        <f t="shared" si="14"/>
        <v>520.4081632653061</v>
      </c>
      <c r="P25" s="31">
        <f t="shared" si="15"/>
        <v>110.77227825996299</v>
      </c>
      <c r="Q25" s="24">
        <f t="shared" si="16"/>
        <v>76.42494266117423</v>
      </c>
      <c r="R25" s="32">
        <f t="shared" si="17"/>
        <v>12.595793789488578</v>
      </c>
      <c r="S25" s="31">
        <f t="shared" si="18"/>
        <v>11.494252873563218</v>
      </c>
      <c r="T25" s="33">
        <f t="shared" si="19"/>
        <v>85</v>
      </c>
    </row>
    <row r="26" spans="1:20" ht="17.25" customHeight="1">
      <c r="A26" s="21">
        <v>220000</v>
      </c>
      <c r="B26" s="22" t="s">
        <v>5</v>
      </c>
      <c r="C26" s="23">
        <v>5992</v>
      </c>
      <c r="D26" s="24">
        <f t="shared" si="10"/>
        <v>59.44678698755286</v>
      </c>
      <c r="E26" s="25">
        <v>12</v>
      </c>
      <c r="F26" s="25">
        <v>4</v>
      </c>
      <c r="G26" s="26">
        <v>87</v>
      </c>
      <c r="H26" s="26">
        <f t="shared" si="11"/>
        <v>83.99668991999268</v>
      </c>
      <c r="I26" s="27">
        <f t="shared" si="12"/>
        <v>0.9654791944826744</v>
      </c>
      <c r="J26" s="28">
        <f t="shared" si="13"/>
        <v>19.879216614398267</v>
      </c>
      <c r="K26" s="25">
        <v>5500</v>
      </c>
      <c r="L26" s="25">
        <v>7100</v>
      </c>
      <c r="M26" s="30">
        <v>620</v>
      </c>
      <c r="N26" s="35">
        <v>404.25</v>
      </c>
      <c r="O26" s="30">
        <f t="shared" si="14"/>
        <v>550</v>
      </c>
      <c r="P26" s="31">
        <f t="shared" si="15"/>
        <v>91.7890520694259</v>
      </c>
      <c r="Q26" s="24">
        <f t="shared" si="16"/>
        <v>77.0997654472563</v>
      </c>
      <c r="R26" s="32">
        <f t="shared" si="17"/>
        <v>13.00258641672678</v>
      </c>
      <c r="S26" s="31">
        <f t="shared" si="18"/>
        <v>11.40252731341319</v>
      </c>
      <c r="T26" s="33">
        <f t="shared" si="19"/>
        <v>71</v>
      </c>
    </row>
    <row r="27" spans="1:20" ht="17.25" customHeight="1">
      <c r="A27" s="21">
        <v>232400</v>
      </c>
      <c r="B27" s="22" t="s">
        <v>13</v>
      </c>
      <c r="C27" s="23">
        <v>6192</v>
      </c>
      <c r="D27" s="24">
        <f t="shared" si="10"/>
        <v>59.44678698755286</v>
      </c>
      <c r="E27" s="25">
        <v>12</v>
      </c>
      <c r="F27" s="25">
        <v>4</v>
      </c>
      <c r="G27" s="26">
        <v>87</v>
      </c>
      <c r="H27" s="26">
        <f t="shared" si="11"/>
        <v>86.80031775443837</v>
      </c>
      <c r="I27" s="27">
        <f t="shared" si="12"/>
        <v>0.9977048017751536</v>
      </c>
      <c r="J27" s="28">
        <f t="shared" si="13"/>
        <v>21.700079438609592</v>
      </c>
      <c r="K27" s="25">
        <v>5400</v>
      </c>
      <c r="L27" s="25">
        <v>7500</v>
      </c>
      <c r="M27" s="30">
        <v>650</v>
      </c>
      <c r="N27" s="35">
        <v>426</v>
      </c>
      <c r="O27" s="30">
        <f t="shared" si="14"/>
        <v>579.5918367346939</v>
      </c>
      <c r="P27" s="31">
        <f t="shared" si="15"/>
        <v>93.6033328059906</v>
      </c>
      <c r="Q27" s="24">
        <f t="shared" si="16"/>
        <v>81.24799030434428</v>
      </c>
      <c r="R27" s="32">
        <f t="shared" si="17"/>
        <v>13.191442020887376</v>
      </c>
      <c r="S27" s="31">
        <f t="shared" si="18"/>
        <v>11.007751937984496</v>
      </c>
      <c r="T27" s="33">
        <f t="shared" si="19"/>
        <v>75</v>
      </c>
    </row>
    <row r="28" spans="1:20" ht="17.25" customHeight="1">
      <c r="A28" s="21">
        <v>660000</v>
      </c>
      <c r="B28" s="22" t="s">
        <v>6</v>
      </c>
      <c r="C28" s="23">
        <v>6000</v>
      </c>
      <c r="D28" s="24">
        <f t="shared" si="10"/>
        <v>66.47610054996002</v>
      </c>
      <c r="E28" s="25">
        <v>12</v>
      </c>
      <c r="F28" s="25">
        <v>4</v>
      </c>
      <c r="G28" s="26">
        <v>92</v>
      </c>
      <c r="H28" s="26">
        <f t="shared" si="11"/>
        <v>75.21500146119817</v>
      </c>
      <c r="I28" s="27">
        <f t="shared" si="12"/>
        <v>0.8175543637086757</v>
      </c>
      <c r="J28" s="28">
        <f t="shared" si="13"/>
        <v>19.555900379911524</v>
      </c>
      <c r="K28" s="25">
        <v>5500</v>
      </c>
      <c r="L28" s="25">
        <v>7800</v>
      </c>
      <c r="M28" s="30">
        <v>657</v>
      </c>
      <c r="N28" s="35">
        <v>485.1</v>
      </c>
      <c r="O28" s="30">
        <f t="shared" si="14"/>
        <v>660</v>
      </c>
      <c r="P28" s="31">
        <f t="shared" si="15"/>
        <v>110</v>
      </c>
      <c r="Q28" s="24">
        <f t="shared" si="16"/>
        <v>82.73650160731799</v>
      </c>
      <c r="R28" s="32">
        <f t="shared" si="17"/>
        <v>13.760175822723292</v>
      </c>
      <c r="S28" s="31">
        <f t="shared" si="18"/>
        <v>12.438461538461539</v>
      </c>
      <c r="T28" s="33">
        <f t="shared" si="19"/>
        <v>78</v>
      </c>
    </row>
    <row r="29" spans="1:20" ht="17.25" customHeight="1">
      <c r="A29" s="21">
        <v>115000</v>
      </c>
      <c r="B29" s="22" t="s">
        <v>8</v>
      </c>
      <c r="C29" s="23">
        <v>3496</v>
      </c>
      <c r="D29" s="24">
        <f t="shared" si="10"/>
        <v>56.74501730546564</v>
      </c>
      <c r="E29" s="25">
        <v>8</v>
      </c>
      <c r="F29" s="25">
        <v>4</v>
      </c>
      <c r="G29" s="26">
        <v>85</v>
      </c>
      <c r="H29" s="26">
        <f t="shared" si="11"/>
        <v>77.01116692723407</v>
      </c>
      <c r="I29" s="27">
        <f t="shared" si="12"/>
        <v>0.906013728555695</v>
      </c>
      <c r="J29" s="28">
        <f t="shared" si="13"/>
        <v>21.17807090498937</v>
      </c>
      <c r="K29" s="25">
        <v>6000</v>
      </c>
      <c r="L29" s="25">
        <v>8250</v>
      </c>
      <c r="M29" s="29">
        <v>363</v>
      </c>
      <c r="N29" s="35">
        <v>279.3</v>
      </c>
      <c r="O29" s="30">
        <f t="shared" si="14"/>
        <v>380</v>
      </c>
      <c r="P29" s="31">
        <f t="shared" si="15"/>
        <v>108.69565217391305</v>
      </c>
      <c r="Q29" s="24">
        <f t="shared" si="16"/>
        <v>83.7077901382979</v>
      </c>
      <c r="R29" s="32">
        <f t="shared" si="17"/>
        <v>13.048033561248227</v>
      </c>
      <c r="S29" s="31">
        <f t="shared" si="18"/>
        <v>11.620553359683795</v>
      </c>
      <c r="T29" s="33">
        <f t="shared" si="19"/>
        <v>82.5</v>
      </c>
    </row>
    <row r="30" spans="1:20" s="3" customFormat="1" ht="17.25" customHeight="1">
      <c r="A30" s="21">
        <v>130000</v>
      </c>
      <c r="B30" s="22" t="s">
        <v>59</v>
      </c>
      <c r="C30" s="23">
        <v>3586</v>
      </c>
      <c r="D30" s="24">
        <f t="shared" si="10"/>
        <v>56.74501730546564</v>
      </c>
      <c r="E30" s="25">
        <v>8</v>
      </c>
      <c r="F30" s="25">
        <v>4</v>
      </c>
      <c r="G30" s="26">
        <v>85</v>
      </c>
      <c r="H30" s="26">
        <f t="shared" si="11"/>
        <v>78.99371985156218</v>
      </c>
      <c r="I30" s="27">
        <f t="shared" si="12"/>
        <v>0.9293378806066138</v>
      </c>
      <c r="J30" s="28">
        <f t="shared" si="13"/>
        <v>22.381553957942618</v>
      </c>
      <c r="K30" s="25">
        <v>4750</v>
      </c>
      <c r="L30" s="25">
        <v>8500</v>
      </c>
      <c r="M30" s="29">
        <v>373</v>
      </c>
      <c r="N30" s="35">
        <v>294</v>
      </c>
      <c r="O30" s="30">
        <f t="shared" si="14"/>
        <v>400</v>
      </c>
      <c r="P30" s="31">
        <f t="shared" si="15"/>
        <v>111.54489682097045</v>
      </c>
      <c r="Q30" s="24">
        <f t="shared" si="16"/>
        <v>88.11346330347148</v>
      </c>
      <c r="R30" s="32">
        <f t="shared" si="17"/>
        <v>13.070987839252568</v>
      </c>
      <c r="S30" s="31">
        <f t="shared" si="18"/>
        <v>11.574423411305403</v>
      </c>
      <c r="T30" s="33">
        <f t="shared" si="19"/>
        <v>85</v>
      </c>
    </row>
    <row r="31" spans="1:20" s="3" customFormat="1" ht="17.25" customHeight="1">
      <c r="A31" s="21">
        <v>144000</v>
      </c>
      <c r="B31" s="22" t="s">
        <v>61</v>
      </c>
      <c r="C31" s="23">
        <v>4961</v>
      </c>
      <c r="D31" s="24">
        <f t="shared" si="10"/>
        <v>53.45616249623882</v>
      </c>
      <c r="E31" s="25">
        <v>10</v>
      </c>
      <c r="F31" s="25">
        <v>4</v>
      </c>
      <c r="G31" s="26">
        <v>82.5</v>
      </c>
      <c r="H31" s="26">
        <f t="shared" si="11"/>
        <v>92.80501570514076</v>
      </c>
      <c r="I31" s="27">
        <f t="shared" si="12"/>
        <v>1.1249092812744335</v>
      </c>
      <c r="J31" s="28">
        <f t="shared" si="13"/>
        <v>24.1293040833366</v>
      </c>
      <c r="K31" s="25">
        <v>4500</v>
      </c>
      <c r="L31" s="25">
        <v>7800</v>
      </c>
      <c r="M31" s="29">
        <v>510</v>
      </c>
      <c r="N31" s="35">
        <v>367</v>
      </c>
      <c r="O31" s="30">
        <f t="shared" si="14"/>
        <v>499.31972789115645</v>
      </c>
      <c r="P31" s="31">
        <f t="shared" si="15"/>
        <v>100.64900783937844</v>
      </c>
      <c r="Q31" s="24">
        <f t="shared" si="16"/>
        <v>93.40732753240353</v>
      </c>
      <c r="R31" s="32">
        <f t="shared" si="17"/>
        <v>12.918462030484132</v>
      </c>
      <c r="S31" s="31">
        <f t="shared" si="18"/>
        <v>11.381080117222023</v>
      </c>
      <c r="T31" s="33">
        <f t="shared" si="19"/>
        <v>78</v>
      </c>
    </row>
    <row r="32" spans="1:20" s="3" customFormat="1" ht="17.25" customHeight="1">
      <c r="A32" s="21">
        <v>170500</v>
      </c>
      <c r="B32" s="22" t="s">
        <v>58</v>
      </c>
      <c r="C32" s="23">
        <v>3586</v>
      </c>
      <c r="D32" s="24">
        <f t="shared" si="10"/>
        <v>56.74501730546564</v>
      </c>
      <c r="E32" s="25">
        <v>8</v>
      </c>
      <c r="F32" s="25">
        <v>4</v>
      </c>
      <c r="G32" s="26">
        <v>85</v>
      </c>
      <c r="H32" s="26">
        <f t="shared" si="11"/>
        <v>78.99371985156218</v>
      </c>
      <c r="I32" s="27">
        <f t="shared" si="12"/>
        <v>0.9293378806066138</v>
      </c>
      <c r="J32" s="28">
        <f t="shared" si="13"/>
        <v>22.381553957942618</v>
      </c>
      <c r="K32" s="25">
        <v>4750</v>
      </c>
      <c r="L32" s="25">
        <v>8500</v>
      </c>
      <c r="M32" s="29">
        <v>373</v>
      </c>
      <c r="N32" s="35">
        <v>313</v>
      </c>
      <c r="O32" s="30">
        <f t="shared" si="14"/>
        <v>425.85034013605446</v>
      </c>
      <c r="P32" s="31">
        <f t="shared" si="15"/>
        <v>118.75358062912841</v>
      </c>
      <c r="Q32" s="24">
        <f t="shared" si="16"/>
        <v>93.80787079587269</v>
      </c>
      <c r="R32" s="32">
        <f t="shared" si="17"/>
        <v>13.070987839252568</v>
      </c>
      <c r="S32" s="31">
        <f t="shared" si="18"/>
        <v>12.322430366457793</v>
      </c>
      <c r="T32" s="33">
        <f t="shared" si="19"/>
        <v>85</v>
      </c>
    </row>
    <row r="33" spans="1:20" s="3" customFormat="1" ht="17.25" customHeight="1">
      <c r="A33" s="21">
        <v>48500</v>
      </c>
      <c r="B33" s="22" t="s">
        <v>60</v>
      </c>
      <c r="C33" s="34">
        <v>1996</v>
      </c>
      <c r="D33" s="24">
        <f t="shared" si="10"/>
        <v>59.44678698755286</v>
      </c>
      <c r="E33" s="25">
        <v>4</v>
      </c>
      <c r="F33" s="25">
        <v>4</v>
      </c>
      <c r="G33" s="26">
        <v>87</v>
      </c>
      <c r="H33" s="26">
        <f t="shared" si="11"/>
        <v>83.94061736330376</v>
      </c>
      <c r="I33" s="27">
        <f t="shared" si="12"/>
        <v>0.9648346823368248</v>
      </c>
      <c r="J33" s="28">
        <f t="shared" si="13"/>
        <v>23.223570803847373</v>
      </c>
      <c r="K33" s="25">
        <v>7500</v>
      </c>
      <c r="L33" s="25">
        <v>8300</v>
      </c>
      <c r="M33" s="29">
        <v>208</v>
      </c>
      <c r="N33" s="25">
        <v>177</v>
      </c>
      <c r="O33" s="30">
        <f t="shared" si="14"/>
        <v>240.81632653061226</v>
      </c>
      <c r="P33" s="31">
        <f t="shared" si="15"/>
        <v>120.6494621896855</v>
      </c>
      <c r="Q33" s="24">
        <f t="shared" si="16"/>
        <v>101.27390340752775</v>
      </c>
      <c r="R33" s="32">
        <f t="shared" si="17"/>
        <v>13.095215870674888</v>
      </c>
      <c r="S33" s="31">
        <f t="shared" si="18"/>
        <v>12.82082236762682</v>
      </c>
      <c r="T33" s="33">
        <f t="shared" si="19"/>
        <v>83</v>
      </c>
    </row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pans="1:20" s="3" customFormat="1" ht="12.75">
      <c r="A47" s="10"/>
      <c r="B47" s="2"/>
      <c r="C47" s="2"/>
      <c r="D47" s="5"/>
      <c r="E47" s="2"/>
      <c r="F47" s="2"/>
      <c r="G47" s="2"/>
      <c r="H47" s="11"/>
      <c r="I47" s="5"/>
      <c r="J47" s="12"/>
      <c r="K47" s="2"/>
      <c r="L47" s="2"/>
      <c r="M47" s="2"/>
      <c r="N47" s="2"/>
      <c r="O47" s="4"/>
      <c r="P47" s="12"/>
      <c r="Q47" s="5"/>
      <c r="R47" s="12"/>
      <c r="S47" s="12"/>
      <c r="T47" s="13"/>
    </row>
    <row r="48" spans="2:20" s="3" customFormat="1" ht="12.75">
      <c r="B48" s="2"/>
      <c r="C48" s="2"/>
      <c r="D48" s="5"/>
      <c r="E48" s="2"/>
      <c r="F48" s="2"/>
      <c r="G48" s="2"/>
      <c r="H48" s="11"/>
      <c r="I48" s="5"/>
      <c r="J48" s="12"/>
      <c r="K48" s="2"/>
      <c r="L48" s="2"/>
      <c r="M48" s="2"/>
      <c r="N48" s="2"/>
      <c r="O48" s="4"/>
      <c r="P48" s="12"/>
      <c r="Q48" s="5"/>
      <c r="R48" s="12"/>
      <c r="S48" s="12"/>
      <c r="T48" s="13"/>
    </row>
    <row r="49" spans="2:20" s="3" customFormat="1" ht="12.75">
      <c r="B49" s="2"/>
      <c r="C49" s="2"/>
      <c r="D49" s="5"/>
      <c r="E49" s="2"/>
      <c r="F49" s="2"/>
      <c r="G49" s="2"/>
      <c r="H49" s="11"/>
      <c r="I49" s="5"/>
      <c r="J49" s="12"/>
      <c r="K49" s="2"/>
      <c r="L49" s="2"/>
      <c r="M49" s="2"/>
      <c r="N49" s="2"/>
      <c r="O49" s="4"/>
      <c r="P49" s="12"/>
      <c r="Q49" s="5"/>
      <c r="R49" s="12"/>
      <c r="S49" s="12"/>
      <c r="T49" s="13"/>
    </row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pans="4:19" s="3" customFormat="1" ht="12.75">
      <c r="D56" s="6"/>
      <c r="H56" s="14"/>
      <c r="I56" s="6"/>
      <c r="J56" s="15"/>
      <c r="P56" s="15"/>
      <c r="Q56" s="6"/>
      <c r="S56" s="15"/>
    </row>
    <row r="57" spans="4:19" s="3" customFormat="1" ht="12.75">
      <c r="D57" s="6"/>
      <c r="H57" s="14"/>
      <c r="I57" s="6"/>
      <c r="J57" s="15"/>
      <c r="P57" s="15"/>
      <c r="Q57" s="6"/>
      <c r="R57" s="15"/>
      <c r="S57" s="15"/>
    </row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  <row r="2335" s="3" customFormat="1" ht="12.75"/>
    <row r="2336" s="3" customFormat="1" ht="12.75"/>
    <row r="2337" s="3" customFormat="1" ht="12.75"/>
    <row r="2338" s="3" customFormat="1" ht="12.75"/>
    <row r="2339" s="3" customFormat="1" ht="12.75"/>
    <row r="2340" s="3" customFormat="1" ht="12.75"/>
    <row r="2341" s="3" customFormat="1" ht="12.75"/>
    <row r="2342" s="3" customFormat="1" ht="12.75"/>
    <row r="2343" s="3" customFormat="1" ht="12.75"/>
    <row r="2344" s="3" customFormat="1" ht="12.75"/>
    <row r="2345" s="3" customFormat="1" ht="12.75"/>
    <row r="2346" s="3" customFormat="1" ht="12.75"/>
    <row r="2347" s="3" customFormat="1" ht="12.75"/>
    <row r="2348" s="3" customFormat="1" ht="12.75"/>
    <row r="2349" s="3" customFormat="1" ht="12.75"/>
    <row r="2350" s="3" customFormat="1" ht="12.75"/>
    <row r="2351" s="3" customFormat="1" ht="12.75"/>
    <row r="2352" s="3" customFormat="1" ht="12.75"/>
    <row r="2353" s="3" customFormat="1" ht="12.75"/>
    <row r="2354" s="3" customFormat="1" ht="12.75"/>
    <row r="2355" s="3" customFormat="1" ht="12.75"/>
    <row r="2356" s="3" customFormat="1" ht="12.75"/>
    <row r="2357" s="3" customFormat="1" ht="12.75"/>
    <row r="2358" s="3" customFormat="1" ht="12.75"/>
    <row r="2359" s="3" customFormat="1" ht="12.75"/>
    <row r="2360" s="3" customFormat="1" ht="12.75"/>
    <row r="2361" s="3" customFormat="1" ht="12.75"/>
    <row r="2362" s="3" customFormat="1" ht="12.75"/>
    <row r="2363" s="3" customFormat="1" ht="12.75"/>
    <row r="2364" s="3" customFormat="1" ht="12.75"/>
    <row r="2365" s="3" customFormat="1" ht="12.75"/>
    <row r="2366" s="3" customFormat="1" ht="12.75"/>
    <row r="2367" s="3" customFormat="1" ht="12.75"/>
    <row r="2368" s="3" customFormat="1" ht="12.75"/>
    <row r="2369" s="3" customFormat="1" ht="12.75"/>
    <row r="2370" s="3" customFormat="1" ht="12.75"/>
    <row r="2371" s="3" customFormat="1" ht="12.75"/>
    <row r="2372" s="3" customFormat="1" ht="12.75"/>
    <row r="2373" s="3" customFormat="1" ht="12.75"/>
    <row r="2374" s="3" customFormat="1" ht="12.75"/>
    <row r="2375" s="3" customFormat="1" ht="12.75"/>
    <row r="2376" s="3" customFormat="1" ht="12.75"/>
    <row r="2377" s="3" customFormat="1" ht="12.75"/>
    <row r="2378" s="3" customFormat="1" ht="12.75"/>
    <row r="2379" s="3" customFormat="1" ht="12.75"/>
    <row r="2380" s="3" customFormat="1" ht="12.75"/>
    <row r="2381" s="3" customFormat="1" ht="12.75"/>
    <row r="2382" s="3" customFormat="1" ht="12.75"/>
    <row r="2383" s="3" customFormat="1" ht="12.75"/>
    <row r="2384" s="3" customFormat="1" ht="12.75"/>
    <row r="2385" s="3" customFormat="1" ht="12.75"/>
    <row r="2386" s="3" customFormat="1" ht="12.75"/>
    <row r="2387" s="3" customFormat="1" ht="12.75"/>
    <row r="2388" s="3" customFormat="1" ht="12.75"/>
    <row r="2389" s="3" customFormat="1" ht="12.75"/>
    <row r="2390" s="3" customFormat="1" ht="12.75"/>
    <row r="2391" s="3" customFormat="1" ht="12.75"/>
    <row r="2392" s="3" customFormat="1" ht="12.75"/>
    <row r="2393" s="3" customFormat="1" ht="12.75"/>
    <row r="2394" s="3" customFormat="1" ht="12.75"/>
    <row r="2395" s="3" customFormat="1" ht="12.75"/>
    <row r="2396" s="3" customFormat="1" ht="12.75"/>
    <row r="2397" s="3" customFormat="1" ht="12.75"/>
    <row r="2398" s="3" customFormat="1" ht="12.75"/>
    <row r="2399" s="3" customFormat="1" ht="12.75"/>
    <row r="2400" s="3" customFormat="1" ht="12.75"/>
    <row r="2401" s="3" customFormat="1" ht="12.75"/>
    <row r="2402" s="3" customFormat="1" ht="12.75"/>
    <row r="2403" s="3" customFormat="1" ht="12.75"/>
    <row r="2404" s="3" customFormat="1" ht="12.75"/>
    <row r="2405" s="3" customFormat="1" ht="12.75"/>
    <row r="2406" s="3" customFormat="1" ht="12.75"/>
    <row r="2407" s="3" customFormat="1" ht="12.75"/>
    <row r="2408" s="3" customFormat="1" ht="12.75"/>
    <row r="2409" s="3" customFormat="1" ht="12.75"/>
    <row r="2410" s="3" customFormat="1" ht="12.75"/>
    <row r="2411" s="3" customFormat="1" ht="12.75"/>
    <row r="2412" s="3" customFormat="1" ht="12.75"/>
    <row r="2413" s="3" customFormat="1" ht="12.75"/>
    <row r="2414" s="3" customFormat="1" ht="12.75"/>
    <row r="2415" s="3" customFormat="1" ht="12.75"/>
    <row r="2416" s="3" customFormat="1" ht="12.75"/>
    <row r="2417" s="3" customFormat="1" ht="12.75"/>
    <row r="2418" s="3" customFormat="1" ht="12.75"/>
    <row r="2419" s="3" customFormat="1" ht="12.75"/>
    <row r="2420" s="3" customFormat="1" ht="12.75"/>
    <row r="2421" s="3" customFormat="1" ht="12.75"/>
    <row r="2422" s="3" customFormat="1" ht="12.75"/>
    <row r="2423" s="3" customFormat="1" ht="12.75"/>
    <row r="2424" s="3" customFormat="1" ht="12.75"/>
    <row r="2425" s="3" customFormat="1" ht="12.75"/>
    <row r="2426" s="3" customFormat="1" ht="12.75"/>
    <row r="2427" s="3" customFormat="1" ht="12.75"/>
    <row r="2428" s="3" customFormat="1" ht="12.75"/>
    <row r="2429" s="3" customFormat="1" ht="12.75"/>
    <row r="2430" s="3" customFormat="1" ht="12.75"/>
    <row r="2431" s="3" customFormat="1" ht="12.75"/>
    <row r="2432" s="3" customFormat="1" ht="12.75"/>
    <row r="2433" s="3" customFormat="1" ht="12.75"/>
    <row r="2434" s="3" customFormat="1" ht="12.75"/>
    <row r="2435" s="3" customFormat="1" ht="12.75"/>
    <row r="2436" s="3" customFormat="1" ht="12.75"/>
    <row r="2437" s="3" customFormat="1" ht="12.75"/>
    <row r="2438" s="3" customFormat="1" ht="12.75"/>
    <row r="2439" s="3" customFormat="1" ht="12.75"/>
    <row r="2440" s="3" customFormat="1" ht="12.75"/>
    <row r="2441" s="3" customFormat="1" ht="12.75"/>
    <row r="2442" s="3" customFormat="1" ht="12.75"/>
    <row r="2443" s="3" customFormat="1" ht="12.75"/>
    <row r="2444" s="3" customFormat="1" ht="12.75"/>
    <row r="2445" s="3" customFormat="1" ht="12.75"/>
    <row r="2446" s="3" customFormat="1" ht="12.75"/>
    <row r="2447" s="3" customFormat="1" ht="12.75"/>
    <row r="2448" s="3" customFormat="1" ht="12.75"/>
    <row r="2449" s="3" customFormat="1" ht="12.75"/>
    <row r="2450" s="3" customFormat="1" ht="12.75"/>
    <row r="2451" s="3" customFormat="1" ht="12.75"/>
    <row r="2452" s="3" customFormat="1" ht="12.75"/>
    <row r="2453" s="3" customFormat="1" ht="12.75"/>
    <row r="2454" s="3" customFormat="1" ht="12.75"/>
    <row r="2455" s="3" customFormat="1" ht="12.75"/>
    <row r="2456" s="3" customFormat="1" ht="12.75"/>
    <row r="2457" s="3" customFormat="1" ht="12.75"/>
    <row r="2458" s="3" customFormat="1" ht="12.75"/>
    <row r="2459" s="3" customFormat="1" ht="12.75"/>
    <row r="2460" s="3" customFormat="1" ht="12.75"/>
    <row r="2461" s="3" customFormat="1" ht="12.75"/>
    <row r="2462" s="3" customFormat="1" ht="12.75"/>
    <row r="2463" s="3" customFormat="1" ht="12.75"/>
    <row r="2464" s="3" customFormat="1" ht="12.75"/>
    <row r="2465" s="3" customFormat="1" ht="12.75"/>
    <row r="2466" s="3" customFormat="1" ht="12.75"/>
    <row r="2467" s="3" customFormat="1" ht="12.75"/>
    <row r="2468" s="3" customFormat="1" ht="12.75"/>
    <row r="2469" s="3" customFormat="1" ht="12.75"/>
    <row r="2470" s="3" customFormat="1" ht="12.75"/>
    <row r="2471" s="3" customFormat="1" ht="12.75"/>
    <row r="2472" s="3" customFormat="1" ht="12.75"/>
    <row r="2473" s="3" customFormat="1" ht="12.75"/>
    <row r="2474" s="3" customFormat="1" ht="12.75"/>
    <row r="2475" s="3" customFormat="1" ht="12.75"/>
    <row r="2476" s="3" customFormat="1" ht="12.75"/>
    <row r="2477" s="3" customFormat="1" ht="12.75"/>
    <row r="2478" s="3" customFormat="1" ht="12.75"/>
    <row r="2479" s="3" customFormat="1" ht="12.75"/>
    <row r="2480" s="3" customFormat="1" ht="12.75"/>
    <row r="2481" s="3" customFormat="1" ht="12.75"/>
    <row r="2482" s="3" customFormat="1" ht="12.75"/>
    <row r="2483" s="3" customFormat="1" ht="12.75"/>
    <row r="2484" s="3" customFormat="1" ht="12.75"/>
    <row r="2485" s="3" customFormat="1" ht="12.75"/>
    <row r="2486" s="3" customFormat="1" ht="12.75"/>
    <row r="2487" s="3" customFormat="1" ht="12.75"/>
    <row r="2488" s="3" customFormat="1" ht="12.75"/>
    <row r="2489" s="3" customFormat="1" ht="12.75"/>
    <row r="2490" s="3" customFormat="1" ht="12.75"/>
    <row r="2491" s="3" customFormat="1" ht="12.75"/>
    <row r="2492" s="3" customFormat="1" ht="12.75"/>
    <row r="2493" s="3" customFormat="1" ht="12.75"/>
    <row r="2494" s="3" customFormat="1" ht="12.75"/>
    <row r="2495" s="3" customFormat="1" ht="12.75"/>
    <row r="2496" s="3" customFormat="1" ht="12.75"/>
    <row r="2497" s="3" customFormat="1" ht="12.75"/>
    <row r="2498" s="3" customFormat="1" ht="12.75"/>
    <row r="2499" s="3" customFormat="1" ht="12.75"/>
    <row r="2500" s="3" customFormat="1" ht="12.75"/>
    <row r="2501" s="3" customFormat="1" ht="12.75"/>
    <row r="2502" s="3" customFormat="1" ht="12.75"/>
    <row r="2503" s="3" customFormat="1" ht="12.75"/>
    <row r="2504" s="3" customFormat="1" ht="12.75"/>
    <row r="2505" s="3" customFormat="1" ht="12.75"/>
    <row r="2506" s="3" customFormat="1" ht="12.75"/>
    <row r="2507" s="3" customFormat="1" ht="12.75"/>
    <row r="2508" s="3" customFormat="1" ht="12.75"/>
    <row r="2509" s="3" customFormat="1" ht="12.75"/>
    <row r="2510" s="3" customFormat="1" ht="12.75"/>
    <row r="2511" s="3" customFormat="1" ht="12.75"/>
    <row r="2512" s="3" customFormat="1" ht="12.75"/>
    <row r="2513" s="3" customFormat="1" ht="12.75"/>
    <row r="2514" s="3" customFormat="1" ht="12.75"/>
    <row r="2515" s="3" customFormat="1" ht="12.75"/>
    <row r="2516" s="3" customFormat="1" ht="12.75"/>
    <row r="2517" s="3" customFormat="1" ht="12.75"/>
    <row r="2518" s="3" customFormat="1" ht="12.75"/>
    <row r="2519" s="3" customFormat="1" ht="12.75"/>
    <row r="2520" s="3" customFormat="1" ht="12.75"/>
    <row r="2521" s="3" customFormat="1" ht="12.75"/>
    <row r="2522" s="3" customFormat="1" ht="12.75"/>
    <row r="2523" s="3" customFormat="1" ht="12.75"/>
    <row r="2524" s="3" customFormat="1" ht="12.75"/>
    <row r="2525" s="3" customFormat="1" ht="12.75"/>
    <row r="2526" s="3" customFormat="1" ht="12.75"/>
    <row r="2527" s="3" customFormat="1" ht="12.75"/>
    <row r="2528" s="3" customFormat="1" ht="12.75"/>
    <row r="2529" s="3" customFormat="1" ht="12.75"/>
    <row r="2530" s="3" customFormat="1" ht="12.75"/>
    <row r="2531" s="3" customFormat="1" ht="12.75"/>
    <row r="2532" s="3" customFormat="1" ht="12.75"/>
    <row r="2533" s="3" customFormat="1" ht="12.75"/>
    <row r="2534" s="3" customFormat="1" ht="12.75"/>
    <row r="2535" s="3" customFormat="1" ht="12.75"/>
    <row r="2536" s="3" customFormat="1" ht="12.75"/>
    <row r="2537" s="3" customFormat="1" ht="12.75"/>
    <row r="2538" s="3" customFormat="1" ht="12.75"/>
    <row r="2539" s="3" customFormat="1" ht="12.75"/>
    <row r="2540" s="3" customFormat="1" ht="12.75"/>
    <row r="2541" s="3" customFormat="1" ht="12.75"/>
    <row r="2542" s="3" customFormat="1" ht="12.75"/>
    <row r="2543" s="3" customFormat="1" ht="12.75"/>
    <row r="2544" s="3" customFormat="1" ht="12.75"/>
    <row r="2545" s="3" customFormat="1" ht="12.75"/>
    <row r="2546" s="3" customFormat="1" ht="12.75"/>
    <row r="2547" s="3" customFormat="1" ht="12.75"/>
    <row r="2548" s="3" customFormat="1" ht="12.75"/>
    <row r="2549" s="3" customFormat="1" ht="12.75"/>
    <row r="2550" s="3" customFormat="1" ht="12.75"/>
    <row r="2551" s="3" customFormat="1" ht="12.75"/>
    <row r="2552" s="3" customFormat="1" ht="12.75"/>
    <row r="2553" s="3" customFormat="1" ht="12.75"/>
    <row r="2554" s="3" customFormat="1" ht="12.75"/>
    <row r="2555" s="3" customFormat="1" ht="12.75"/>
    <row r="2556" s="3" customFormat="1" ht="12.75"/>
    <row r="2557" s="3" customFormat="1" ht="12.75"/>
    <row r="2558" s="3" customFormat="1" ht="12.75"/>
    <row r="2559" s="3" customFormat="1" ht="12.75"/>
    <row r="2560" s="3" customFormat="1" ht="12.75"/>
    <row r="2561" s="3" customFormat="1" ht="12.75"/>
    <row r="2562" s="3" customFormat="1" ht="12.75"/>
    <row r="2563" s="3" customFormat="1" ht="12.75"/>
    <row r="2564" s="3" customFormat="1" ht="12.75"/>
    <row r="2565" s="3" customFormat="1" ht="12.75"/>
    <row r="2566" s="3" customFormat="1" ht="12.75"/>
    <row r="2567" s="3" customFormat="1" ht="12.75"/>
    <row r="2568" s="3" customFormat="1" ht="12.75"/>
    <row r="2569" s="3" customFormat="1" ht="12.75"/>
    <row r="2570" s="3" customFormat="1" ht="12.75"/>
    <row r="2571" s="3" customFormat="1" ht="12.75"/>
    <row r="2572" s="3" customFormat="1" ht="12.75"/>
    <row r="2573" s="3" customFormat="1" ht="12.75"/>
    <row r="2574" s="3" customFormat="1" ht="12.75"/>
    <row r="2575" s="3" customFormat="1" ht="12.75"/>
    <row r="2576" s="3" customFormat="1" ht="12.75"/>
    <row r="2577" s="3" customFormat="1" ht="12.75"/>
    <row r="2578" s="3" customFormat="1" ht="12.75"/>
    <row r="2579" s="3" customFormat="1" ht="12.75"/>
    <row r="2580" s="3" customFormat="1" ht="12.75"/>
    <row r="2581" s="3" customFormat="1" ht="12.75"/>
    <row r="2582" s="3" customFormat="1" ht="12.75"/>
    <row r="2583" s="3" customFormat="1" ht="12.75"/>
    <row r="2584" s="3" customFormat="1" ht="12.75"/>
    <row r="2585" s="3" customFormat="1" ht="12.75"/>
    <row r="2586" s="3" customFormat="1" ht="12.75"/>
    <row r="2587" s="3" customFormat="1" ht="12.75"/>
    <row r="2588" s="3" customFormat="1" ht="12.75"/>
    <row r="2589" s="3" customFormat="1" ht="12.75"/>
    <row r="2590" s="3" customFormat="1" ht="12.75"/>
    <row r="2591" s="3" customFormat="1" ht="12.75"/>
    <row r="2592" s="3" customFormat="1" ht="12.75"/>
    <row r="2593" s="3" customFormat="1" ht="12.75"/>
    <row r="2594" s="3" customFormat="1" ht="12.75"/>
    <row r="2595" s="3" customFormat="1" ht="12.75"/>
    <row r="2596" s="3" customFormat="1" ht="12.75"/>
    <row r="2597" s="3" customFormat="1" ht="12.75"/>
    <row r="2598" s="3" customFormat="1" ht="12.75"/>
    <row r="2599" s="3" customFormat="1" ht="12.75"/>
    <row r="2600" s="3" customFormat="1" ht="12.75"/>
    <row r="2601" s="3" customFormat="1" ht="12.75"/>
    <row r="2602" s="3" customFormat="1" ht="12.75"/>
    <row r="2603" s="3" customFormat="1" ht="12.75"/>
    <row r="2604" s="3" customFormat="1" ht="12.75"/>
    <row r="2605" s="3" customFormat="1" ht="12.75"/>
    <row r="2606" s="3" customFormat="1" ht="12.75"/>
    <row r="2607" s="3" customFormat="1" ht="12.75"/>
    <row r="2608" s="3" customFormat="1" ht="12.75"/>
    <row r="2609" s="3" customFormat="1" ht="12.75"/>
    <row r="2610" s="3" customFormat="1" ht="12.75"/>
    <row r="2611" s="3" customFormat="1" ht="12.75"/>
    <row r="2612" s="3" customFormat="1" ht="12.75"/>
    <row r="2613" s="3" customFormat="1" ht="12.75"/>
    <row r="2614" s="3" customFormat="1" ht="12.75"/>
    <row r="2615" s="3" customFormat="1" ht="12.75"/>
    <row r="2616" s="3" customFormat="1" ht="12.75"/>
    <row r="2617" s="3" customFormat="1" ht="12.75"/>
    <row r="2618" s="3" customFormat="1" ht="12.75"/>
    <row r="2619" s="3" customFormat="1" ht="12.75"/>
    <row r="2620" s="3" customFormat="1" ht="12.75"/>
    <row r="2621" s="3" customFormat="1" ht="12.75"/>
    <row r="2622" s="3" customFormat="1" ht="12.75"/>
    <row r="2623" s="3" customFormat="1" ht="12.75"/>
    <row r="2624" s="3" customFormat="1" ht="12.75"/>
    <row r="2625" s="3" customFormat="1" ht="12.75"/>
    <row r="2626" s="3" customFormat="1" ht="12.75"/>
    <row r="2627" s="3" customFormat="1" ht="12.75"/>
    <row r="2628" s="3" customFormat="1" ht="12.75"/>
    <row r="2629" s="3" customFormat="1" ht="12.75"/>
    <row r="2630" s="3" customFormat="1" ht="12.75"/>
    <row r="2631" s="3" customFormat="1" ht="12.75"/>
    <row r="2632" s="3" customFormat="1" ht="12.75"/>
    <row r="2633" s="3" customFormat="1" ht="12.75"/>
    <row r="2634" s="3" customFormat="1" ht="12.75"/>
    <row r="2635" s="3" customFormat="1" ht="12.75"/>
    <row r="2636" s="3" customFormat="1" ht="12.75"/>
    <row r="2637" s="3" customFormat="1" ht="12.75"/>
    <row r="2638" s="3" customFormat="1" ht="12.75"/>
    <row r="2639" s="3" customFormat="1" ht="12.75"/>
    <row r="2640" s="3" customFormat="1" ht="12.75"/>
    <row r="2641" s="3" customFormat="1" ht="12.75"/>
    <row r="2642" s="3" customFormat="1" ht="12.75"/>
    <row r="2643" s="3" customFormat="1" ht="12.75"/>
    <row r="2644" s="3" customFormat="1" ht="12.75"/>
    <row r="2645" s="3" customFormat="1" ht="12.75"/>
    <row r="2646" s="3" customFormat="1" ht="12.75"/>
    <row r="2647" s="3" customFormat="1" ht="12.75"/>
    <row r="2648" s="3" customFormat="1" ht="12.75"/>
    <row r="2649" s="3" customFormat="1" ht="12.75"/>
    <row r="2650" s="3" customFormat="1" ht="12.75"/>
    <row r="2651" s="3" customFormat="1" ht="12.75"/>
    <row r="2652" s="3" customFormat="1" ht="12.75"/>
    <row r="2653" s="3" customFormat="1" ht="12.75"/>
    <row r="2654" s="3" customFormat="1" ht="12.75"/>
    <row r="2655" s="3" customFormat="1" ht="12.75"/>
    <row r="2656" s="3" customFormat="1" ht="12.75"/>
    <row r="2657" s="3" customFormat="1" ht="12.75"/>
    <row r="2658" s="3" customFormat="1" ht="12.75"/>
    <row r="2659" s="3" customFormat="1" ht="12.75"/>
    <row r="2660" s="3" customFormat="1" ht="12.75"/>
    <row r="2661" s="3" customFormat="1" ht="12.75"/>
    <row r="2662" s="3" customFormat="1" ht="12.75"/>
    <row r="2663" s="3" customFormat="1" ht="12.75"/>
    <row r="2664" s="3" customFormat="1" ht="12.75"/>
    <row r="2665" s="3" customFormat="1" ht="12.75"/>
    <row r="2666" s="3" customFormat="1" ht="12.75"/>
    <row r="2667" s="3" customFormat="1" ht="12.75"/>
    <row r="2668" s="3" customFormat="1" ht="12.75"/>
    <row r="2669" s="3" customFormat="1" ht="12.75"/>
    <row r="2670" s="3" customFormat="1" ht="12.75"/>
    <row r="2671" s="3" customFormat="1" ht="12.75"/>
    <row r="2672" s="3" customFormat="1" ht="12.75"/>
    <row r="2673" s="3" customFormat="1" ht="12.75"/>
    <row r="2674" s="3" customFormat="1" ht="12.75"/>
    <row r="2675" s="3" customFormat="1" ht="12.75"/>
    <row r="2676" s="3" customFormat="1" ht="12.75"/>
    <row r="2677" s="3" customFormat="1" ht="12.75"/>
    <row r="2678" s="3" customFormat="1" ht="12.75"/>
    <row r="2679" s="3" customFormat="1" ht="12.75"/>
    <row r="2680" s="3" customFormat="1" ht="12.75"/>
    <row r="2681" s="3" customFormat="1" ht="12.75"/>
    <row r="2682" s="3" customFormat="1" ht="12.75"/>
    <row r="2683" s="3" customFormat="1" ht="12.75"/>
    <row r="2684" s="3" customFormat="1" ht="12.75"/>
    <row r="2685" s="3" customFormat="1" ht="12.75"/>
    <row r="2686" s="3" customFormat="1" ht="12.75"/>
    <row r="2687" s="3" customFormat="1" ht="12.75"/>
    <row r="2688" s="3" customFormat="1" ht="12.75"/>
    <row r="2689" s="3" customFormat="1" ht="12.75"/>
    <row r="2690" s="3" customFormat="1" ht="12.75"/>
    <row r="2691" s="3" customFormat="1" ht="12.75"/>
    <row r="2692" s="3" customFormat="1" ht="12.75"/>
    <row r="2693" s="3" customFormat="1" ht="12.75"/>
    <row r="2694" s="3" customFormat="1" ht="12.75"/>
    <row r="2695" s="3" customFormat="1" ht="12.75"/>
    <row r="2696" s="3" customFormat="1" ht="12.75"/>
    <row r="2697" s="3" customFormat="1" ht="12.75"/>
    <row r="2698" s="3" customFormat="1" ht="12.75"/>
    <row r="2699" s="3" customFormat="1" ht="12.75"/>
    <row r="2700" s="3" customFormat="1" ht="12.75"/>
    <row r="2701" s="3" customFormat="1" ht="12.75"/>
    <row r="2702" s="3" customFormat="1" ht="12.75"/>
    <row r="2703" s="3" customFormat="1" ht="12.75"/>
    <row r="2704" s="3" customFormat="1" ht="12.75"/>
    <row r="2705" s="3" customFormat="1" ht="12.75"/>
    <row r="2706" s="3" customFormat="1" ht="12.75"/>
    <row r="2707" s="3" customFormat="1" ht="12.75"/>
    <row r="2708" s="3" customFormat="1" ht="12.75"/>
    <row r="2709" s="3" customFormat="1" ht="12.75"/>
    <row r="2710" s="3" customFormat="1" ht="12.75"/>
    <row r="2711" s="3" customFormat="1" ht="12.75"/>
    <row r="2712" s="3" customFormat="1" ht="12.75"/>
    <row r="2713" s="3" customFormat="1" ht="12.75"/>
    <row r="2714" s="3" customFormat="1" ht="12.75"/>
    <row r="2715" s="3" customFormat="1" ht="12.75"/>
    <row r="2716" s="3" customFormat="1" ht="12.75"/>
    <row r="2717" s="3" customFormat="1" ht="12.75"/>
    <row r="2718" s="3" customFormat="1" ht="12.75"/>
    <row r="2719" s="3" customFormat="1" ht="12.75"/>
    <row r="2720" s="3" customFormat="1" ht="12.75"/>
    <row r="2721" s="3" customFormat="1" ht="12.75"/>
    <row r="2722" s="3" customFormat="1" ht="12.75"/>
    <row r="2723" s="3" customFormat="1" ht="12.75"/>
    <row r="2724" s="3" customFormat="1" ht="12.75"/>
    <row r="2725" s="3" customFormat="1" ht="12.75"/>
    <row r="2726" s="3" customFormat="1" ht="12.75"/>
    <row r="2727" s="3" customFormat="1" ht="12.75"/>
    <row r="2728" s="3" customFormat="1" ht="12.75"/>
    <row r="2729" s="3" customFormat="1" ht="12.75"/>
    <row r="2730" s="3" customFormat="1" ht="12.75"/>
    <row r="2731" s="3" customFormat="1" ht="12.75"/>
    <row r="2732" s="3" customFormat="1" ht="12.75"/>
    <row r="2733" s="3" customFormat="1" ht="12.75"/>
    <row r="2734" s="3" customFormat="1" ht="12.75"/>
    <row r="2735" s="3" customFormat="1" ht="12.75"/>
    <row r="2736" s="3" customFormat="1" ht="12.75"/>
    <row r="2737" s="3" customFormat="1" ht="12.75"/>
    <row r="2738" s="3" customFormat="1" ht="12.75"/>
    <row r="2739" s="3" customFormat="1" ht="12.75"/>
    <row r="2740" s="3" customFormat="1" ht="12.75"/>
    <row r="2741" s="3" customFormat="1" ht="12.75"/>
    <row r="2742" s="3" customFormat="1" ht="12.75"/>
    <row r="2743" s="3" customFormat="1" ht="12.75"/>
    <row r="2744" s="3" customFormat="1" ht="12.75"/>
    <row r="2745" s="3" customFormat="1" ht="12.75"/>
    <row r="2746" s="3" customFormat="1" ht="12.75"/>
    <row r="2747" s="3" customFormat="1" ht="12.75"/>
    <row r="2748" s="3" customFormat="1" ht="12.75"/>
    <row r="2749" s="3" customFormat="1" ht="12.75"/>
    <row r="2750" s="3" customFormat="1" ht="12.75"/>
    <row r="2751" s="3" customFormat="1" ht="12.75"/>
    <row r="2752" s="3" customFormat="1" ht="12.75"/>
    <row r="2753" s="3" customFormat="1" ht="12.75"/>
    <row r="2754" s="3" customFormat="1" ht="12.75"/>
    <row r="2755" s="3" customFormat="1" ht="12.75"/>
    <row r="2756" s="3" customFormat="1" ht="12.75"/>
    <row r="2757" s="3" customFormat="1" ht="12.75"/>
    <row r="2758" s="3" customFormat="1" ht="12.75"/>
    <row r="2759" s="3" customFormat="1" ht="12.75"/>
    <row r="2760" s="3" customFormat="1" ht="12.75"/>
    <row r="2761" s="3" customFormat="1" ht="12.75"/>
    <row r="2762" s="3" customFormat="1" ht="12.75"/>
    <row r="2763" s="3" customFormat="1" ht="12.75"/>
    <row r="2764" s="3" customFormat="1" ht="12.75"/>
    <row r="2765" s="3" customFormat="1" ht="12.75"/>
    <row r="2766" s="3" customFormat="1" ht="12.75"/>
    <row r="2767" s="3" customFormat="1" ht="12.75"/>
    <row r="2768" s="3" customFormat="1" ht="12.75"/>
    <row r="2769" s="3" customFormat="1" ht="12.75"/>
    <row r="2770" s="3" customFormat="1" ht="12.75"/>
    <row r="2771" s="3" customFormat="1" ht="12.75"/>
    <row r="2772" s="3" customFormat="1" ht="12.75"/>
    <row r="2773" s="3" customFormat="1" ht="12.75"/>
    <row r="2774" s="3" customFormat="1" ht="12.75"/>
    <row r="2775" s="3" customFormat="1" ht="12.75"/>
    <row r="2776" s="3" customFormat="1" ht="12.75"/>
    <row r="2777" s="3" customFormat="1" ht="12.75"/>
    <row r="2778" s="3" customFormat="1" ht="12.75"/>
    <row r="2779" s="3" customFormat="1" ht="12.75"/>
    <row r="2780" s="3" customFormat="1" ht="12.75"/>
    <row r="2781" s="3" customFormat="1" ht="12.75"/>
    <row r="2782" s="3" customFormat="1" ht="12.75"/>
    <row r="2783" s="3" customFormat="1" ht="12.75"/>
    <row r="2784" s="3" customFormat="1" ht="12.75"/>
    <row r="2785" s="3" customFormat="1" ht="12.75"/>
    <row r="2786" s="3" customFormat="1" ht="12.75"/>
    <row r="2787" s="3" customFormat="1" ht="12.75"/>
    <row r="2788" s="3" customFormat="1" ht="12.75"/>
    <row r="2789" s="3" customFormat="1" ht="12.75"/>
    <row r="2790" s="3" customFormat="1" ht="12.75"/>
    <row r="2791" s="3" customFormat="1" ht="12.75"/>
    <row r="2792" s="3" customFormat="1" ht="12.75"/>
    <row r="2793" s="3" customFormat="1" ht="12.75"/>
    <row r="2794" s="3" customFormat="1" ht="12.75"/>
    <row r="2795" s="3" customFormat="1" ht="12.75"/>
    <row r="2796" s="3" customFormat="1" ht="12.75"/>
    <row r="2797" s="3" customFormat="1" ht="12.75"/>
    <row r="2798" s="3" customFormat="1" ht="12.75"/>
    <row r="2799" s="3" customFormat="1" ht="12.75"/>
    <row r="2800" s="3" customFormat="1" ht="12.75"/>
    <row r="2801" s="3" customFormat="1" ht="12.75"/>
    <row r="2802" s="3" customFormat="1" ht="12.75"/>
    <row r="2803" s="3" customFormat="1" ht="12.75"/>
    <row r="2804" s="3" customFormat="1" ht="12.75"/>
    <row r="2805" s="3" customFormat="1" ht="12.75"/>
    <row r="2806" s="3" customFormat="1" ht="12.75"/>
    <row r="2807" s="3" customFormat="1" ht="12.75"/>
    <row r="2808" s="3" customFormat="1" ht="12.75"/>
    <row r="2809" s="3" customFormat="1" ht="12.75"/>
    <row r="2810" s="3" customFormat="1" ht="12.75"/>
    <row r="2811" s="3" customFormat="1" ht="12.75"/>
    <row r="2812" s="3" customFormat="1" ht="12.75"/>
    <row r="2813" s="3" customFormat="1" ht="12.75"/>
    <row r="2814" s="3" customFormat="1" ht="12.75"/>
    <row r="2815" s="3" customFormat="1" ht="12.75"/>
    <row r="2816" s="3" customFormat="1" ht="12.75"/>
    <row r="2817" s="3" customFormat="1" ht="12.75"/>
    <row r="2818" s="3" customFormat="1" ht="12.75"/>
    <row r="2819" s="3" customFormat="1" ht="12.75"/>
    <row r="2820" s="3" customFormat="1" ht="12.75"/>
    <row r="2821" s="3" customFormat="1" ht="12.75"/>
    <row r="2822" s="3" customFormat="1" ht="12.75"/>
    <row r="2823" s="3" customFormat="1" ht="12.75"/>
    <row r="2824" s="3" customFormat="1" ht="12.75"/>
    <row r="2825" s="3" customFormat="1" ht="12.75"/>
    <row r="2826" s="3" customFormat="1" ht="12.75"/>
    <row r="2827" s="3" customFormat="1" ht="12.75"/>
    <row r="2828" s="3" customFormat="1" ht="12.75"/>
    <row r="2829" s="3" customFormat="1" ht="12.75"/>
    <row r="2830" s="3" customFormat="1" ht="12.75"/>
    <row r="2831" s="3" customFormat="1" ht="12.75"/>
    <row r="2832" s="3" customFormat="1" ht="12.75"/>
    <row r="2833" s="3" customFormat="1" ht="12.75"/>
    <row r="2834" s="3" customFormat="1" ht="12.75"/>
    <row r="2835" s="3" customFormat="1" ht="12.75"/>
    <row r="2836" s="3" customFormat="1" ht="12.75"/>
    <row r="2837" s="3" customFormat="1" ht="12.75"/>
    <row r="2838" s="3" customFormat="1" ht="12.75"/>
    <row r="2839" s="3" customFormat="1" ht="12.75"/>
    <row r="2840" s="3" customFormat="1" ht="12.75"/>
    <row r="2841" s="3" customFormat="1" ht="12.75"/>
    <row r="2842" s="3" customFormat="1" ht="12.75"/>
    <row r="2843" s="3" customFormat="1" ht="12.75"/>
    <row r="2844" s="3" customFormat="1" ht="12.75"/>
    <row r="2845" s="3" customFormat="1" ht="12.75"/>
    <row r="2846" s="3" customFormat="1" ht="12.75"/>
    <row r="2847" s="3" customFormat="1" ht="12.75"/>
    <row r="2848" s="3" customFormat="1" ht="12.75"/>
    <row r="2849" s="3" customFormat="1" ht="12.75"/>
    <row r="2850" s="3" customFormat="1" ht="12.75"/>
    <row r="2851" s="3" customFormat="1" ht="12.75"/>
    <row r="2852" s="3" customFormat="1" ht="12.75"/>
    <row r="2853" s="3" customFormat="1" ht="12.75"/>
    <row r="2854" s="3" customFormat="1" ht="12.75"/>
    <row r="2855" s="3" customFormat="1" ht="12.75"/>
    <row r="2856" s="3" customFormat="1" ht="12.75"/>
    <row r="2857" s="3" customFormat="1" ht="12.75"/>
    <row r="2858" s="3" customFormat="1" ht="12.75"/>
    <row r="2859" s="3" customFormat="1" ht="12.75"/>
    <row r="2860" s="3" customFormat="1" ht="12.75"/>
    <row r="2861" s="3" customFormat="1" ht="12.75"/>
    <row r="2862" s="3" customFormat="1" ht="12.75"/>
    <row r="2863" s="3" customFormat="1" ht="12.75"/>
    <row r="2864" s="3" customFormat="1" ht="12.75"/>
    <row r="2865" s="3" customFormat="1" ht="12.75"/>
    <row r="2866" s="3" customFormat="1" ht="12.75"/>
    <row r="2867" s="3" customFormat="1" ht="12.75"/>
    <row r="2868" s="3" customFormat="1" ht="12.75"/>
    <row r="2869" s="3" customFormat="1" ht="12.75"/>
    <row r="2870" s="3" customFormat="1" ht="12.75"/>
    <row r="2871" s="3" customFormat="1" ht="12.75"/>
    <row r="2872" s="3" customFormat="1" ht="12.75"/>
    <row r="2873" s="3" customFormat="1" ht="12.75"/>
    <row r="2874" s="3" customFormat="1" ht="12.75"/>
    <row r="2875" s="3" customFormat="1" ht="12.75"/>
    <row r="2876" s="3" customFormat="1" ht="12.75"/>
    <row r="2877" s="3" customFormat="1" ht="12.75"/>
    <row r="2878" s="3" customFormat="1" ht="12.75"/>
    <row r="2879" s="3" customFormat="1" ht="12.75"/>
    <row r="2880" s="3" customFormat="1" ht="12.75"/>
    <row r="2881" s="3" customFormat="1" ht="12.75"/>
    <row r="2882" s="3" customFormat="1" ht="12.75"/>
    <row r="2883" s="3" customFormat="1" ht="12.75"/>
    <row r="2884" s="3" customFormat="1" ht="12.75"/>
    <row r="2885" s="3" customFormat="1" ht="12.75"/>
    <row r="2886" s="3" customFormat="1" ht="12.75"/>
    <row r="2887" s="3" customFormat="1" ht="12.75"/>
    <row r="2888" s="3" customFormat="1" ht="12.75"/>
    <row r="2889" s="3" customFormat="1" ht="12.75"/>
    <row r="2890" s="3" customFormat="1" ht="12.75"/>
    <row r="2891" s="3" customFormat="1" ht="12.75"/>
    <row r="2892" s="3" customFormat="1" ht="12.75"/>
    <row r="2893" s="3" customFormat="1" ht="12.75"/>
    <row r="2894" s="3" customFormat="1" ht="12.75"/>
    <row r="2895" s="3" customFormat="1" ht="12.75"/>
    <row r="2896" s="3" customFormat="1" ht="12.75"/>
    <row r="2897" s="3" customFormat="1" ht="12.75"/>
    <row r="2898" s="3" customFormat="1" ht="12.75"/>
    <row r="2899" s="3" customFormat="1" ht="12.75"/>
    <row r="2900" s="3" customFormat="1" ht="12.75"/>
    <row r="2901" s="3" customFormat="1" ht="12.75"/>
    <row r="2902" s="3" customFormat="1" ht="12.75"/>
    <row r="2903" s="3" customFormat="1" ht="12.75"/>
    <row r="2904" s="3" customFormat="1" ht="12.75"/>
    <row r="2905" s="3" customFormat="1" ht="12.75"/>
    <row r="2906" s="3" customFormat="1" ht="12.75"/>
    <row r="2907" s="3" customFormat="1" ht="12.75"/>
    <row r="2908" s="3" customFormat="1" ht="12.75"/>
    <row r="2909" s="3" customFormat="1" ht="12.75"/>
    <row r="2910" s="3" customFormat="1" ht="12.75"/>
    <row r="2911" s="3" customFormat="1" ht="12.75"/>
    <row r="2912" s="3" customFormat="1" ht="12.75"/>
    <row r="2913" s="3" customFormat="1" ht="12.75"/>
    <row r="2914" s="3" customFormat="1" ht="12.75"/>
    <row r="2915" s="3" customFormat="1" ht="12.75"/>
    <row r="2916" s="3" customFormat="1" ht="12.75"/>
    <row r="2917" s="3" customFormat="1" ht="12.75"/>
    <row r="2918" s="3" customFormat="1" ht="12.75"/>
    <row r="2919" s="3" customFormat="1" ht="12.75"/>
    <row r="2920" s="3" customFormat="1" ht="12.75"/>
    <row r="2921" s="3" customFormat="1" ht="12.75"/>
    <row r="2922" s="3" customFormat="1" ht="12.75"/>
    <row r="2923" s="3" customFormat="1" ht="12.75"/>
    <row r="2924" s="3" customFormat="1" ht="12.75"/>
    <row r="2925" s="3" customFormat="1" ht="12.75"/>
    <row r="2926" s="3" customFormat="1" ht="12.75"/>
    <row r="2927" s="3" customFormat="1" ht="12.75"/>
    <row r="2928" s="3" customFormat="1" ht="12.75"/>
    <row r="2929" s="3" customFormat="1" ht="12.75"/>
    <row r="2930" s="3" customFormat="1" ht="12.75"/>
    <row r="2931" s="3" customFormat="1" ht="12.75"/>
    <row r="2932" s="3" customFormat="1" ht="12.75"/>
    <row r="2933" s="3" customFormat="1" ht="12.75"/>
    <row r="2934" s="3" customFormat="1" ht="12.75"/>
    <row r="2935" s="3" customFormat="1" ht="12.75"/>
    <row r="2936" s="3" customFormat="1" ht="12.75"/>
    <row r="2937" s="3" customFormat="1" ht="12.75"/>
    <row r="2938" s="3" customFormat="1" ht="12.75"/>
    <row r="2939" s="3" customFormat="1" ht="12.75"/>
    <row r="2940" s="3" customFormat="1" ht="12.75"/>
    <row r="2941" s="3" customFormat="1" ht="12.75"/>
    <row r="2942" s="3" customFormat="1" ht="12.75"/>
    <row r="2943" s="3" customFormat="1" ht="12.75"/>
    <row r="2944" s="3" customFormat="1" ht="12.75"/>
    <row r="2945" s="3" customFormat="1" ht="12.75"/>
    <row r="2946" s="3" customFormat="1" ht="12.75"/>
    <row r="2947" s="3" customFormat="1" ht="12.75"/>
    <row r="2948" s="3" customFormat="1" ht="12.75"/>
    <row r="2949" s="3" customFormat="1" ht="12.75"/>
    <row r="2950" s="3" customFormat="1" ht="12.75"/>
    <row r="2951" s="3" customFormat="1" ht="12.75"/>
    <row r="2952" s="3" customFormat="1" ht="12.75"/>
    <row r="2953" s="3" customFormat="1" ht="12.75"/>
    <row r="2954" s="3" customFormat="1" ht="12.75"/>
    <row r="2955" s="3" customFormat="1" ht="12.75"/>
    <row r="2956" s="3" customFormat="1" ht="12.75"/>
    <row r="2957" s="3" customFormat="1" ht="12.75"/>
    <row r="2958" s="3" customFormat="1" ht="12.75"/>
    <row r="2959" s="3" customFormat="1" ht="12.75"/>
    <row r="2960" s="3" customFormat="1" ht="12.75"/>
    <row r="2961" s="3" customFormat="1" ht="12.75"/>
    <row r="2962" s="3" customFormat="1" ht="12.75"/>
    <row r="2963" s="3" customFormat="1" ht="12.75"/>
    <row r="2964" s="3" customFormat="1" ht="12.75"/>
    <row r="2965" s="3" customFormat="1" ht="12.75"/>
    <row r="2966" s="3" customFormat="1" ht="12.75"/>
    <row r="2967" s="3" customFormat="1" ht="12.75"/>
    <row r="2968" s="3" customFormat="1" ht="12.75"/>
    <row r="2969" s="3" customFormat="1" ht="12.75"/>
    <row r="2970" s="3" customFormat="1" ht="12.75"/>
    <row r="2971" s="3" customFormat="1" ht="12.75"/>
    <row r="2972" s="3" customFormat="1" ht="12.75"/>
    <row r="2973" s="3" customFormat="1" ht="12.75"/>
    <row r="2974" s="3" customFormat="1" ht="12.75"/>
    <row r="2975" s="3" customFormat="1" ht="12.75"/>
    <row r="2976" s="3" customFormat="1" ht="12.75"/>
    <row r="2977" s="3" customFormat="1" ht="12.75"/>
    <row r="2978" s="3" customFormat="1" ht="12.75"/>
    <row r="2979" s="3" customFormat="1" ht="12.75"/>
    <row r="2980" s="3" customFormat="1" ht="12.75"/>
    <row r="2981" s="3" customFormat="1" ht="12.75"/>
    <row r="2982" s="3" customFormat="1" ht="12.75"/>
    <row r="2983" s="3" customFormat="1" ht="12.75"/>
    <row r="2984" s="3" customFormat="1" ht="12.75"/>
    <row r="2985" s="3" customFormat="1" ht="12.75"/>
    <row r="2986" s="3" customFormat="1" ht="12.75"/>
    <row r="2987" s="3" customFormat="1" ht="12.75"/>
    <row r="2988" s="3" customFormat="1" ht="12.75"/>
    <row r="2989" s="3" customFormat="1" ht="12.75"/>
    <row r="2990" s="3" customFormat="1" ht="12.75"/>
    <row r="2991" s="3" customFormat="1" ht="12.75"/>
    <row r="2992" s="3" customFormat="1" ht="12.75"/>
    <row r="2993" s="3" customFormat="1" ht="12.75"/>
    <row r="2994" s="3" customFormat="1" ht="12.75"/>
    <row r="2995" s="3" customFormat="1" ht="12.75"/>
    <row r="2996" s="3" customFormat="1" ht="12.75"/>
    <row r="2997" s="3" customFormat="1" ht="12.75"/>
    <row r="2998" s="3" customFormat="1" ht="12.75"/>
    <row r="2999" s="3" customFormat="1" ht="12.75"/>
    <row r="3000" s="3" customFormat="1" ht="12.75"/>
    <row r="3001" s="3" customFormat="1" ht="12.75"/>
    <row r="3002" s="3" customFormat="1" ht="12.75"/>
    <row r="3003" s="3" customFormat="1" ht="12.75"/>
    <row r="3004" s="3" customFormat="1" ht="12.75"/>
    <row r="3005" s="3" customFormat="1" ht="12.75"/>
    <row r="3006" s="3" customFormat="1" ht="12.75"/>
    <row r="3007" s="3" customFormat="1" ht="12.75"/>
    <row r="3008" s="3" customFormat="1" ht="12.75"/>
    <row r="3009" s="3" customFormat="1" ht="12.75"/>
    <row r="3010" s="3" customFormat="1" ht="12.75"/>
    <row r="3011" s="3" customFormat="1" ht="12.75"/>
    <row r="3012" s="3" customFormat="1" ht="12.75"/>
    <row r="3013" s="3" customFormat="1" ht="12.75"/>
    <row r="3014" s="3" customFormat="1" ht="12.75"/>
    <row r="3015" s="3" customFormat="1" ht="12.75"/>
    <row r="3016" s="3" customFormat="1" ht="12.75"/>
    <row r="3017" s="3" customFormat="1" ht="12.75"/>
    <row r="3018" s="3" customFormat="1" ht="12.75"/>
    <row r="3019" s="3" customFormat="1" ht="12.75"/>
    <row r="3020" s="3" customFormat="1" ht="12.75"/>
    <row r="3021" s="3" customFormat="1" ht="12.75"/>
    <row r="3022" s="3" customFormat="1" ht="12.75"/>
    <row r="3023" s="3" customFormat="1" ht="12.75"/>
    <row r="3024" s="3" customFormat="1" ht="12.75"/>
    <row r="3025" s="3" customFormat="1" ht="12.75"/>
    <row r="3026" s="3" customFormat="1" ht="12.75"/>
    <row r="3027" s="3" customFormat="1" ht="12.75"/>
    <row r="3028" s="3" customFormat="1" ht="12.75"/>
    <row r="3029" s="3" customFormat="1" ht="12.75"/>
    <row r="3030" s="3" customFormat="1" ht="12.75"/>
    <row r="3031" s="3" customFormat="1" ht="12.75"/>
    <row r="3032" s="3" customFormat="1" ht="12.75"/>
    <row r="3033" s="3" customFormat="1" ht="12.75"/>
    <row r="3034" s="3" customFormat="1" ht="12.75"/>
    <row r="3035" s="3" customFormat="1" ht="12.75"/>
    <row r="3036" s="3" customFormat="1" ht="12.75"/>
    <row r="3037" s="3" customFormat="1" ht="12.75"/>
    <row r="3038" s="3" customFormat="1" ht="12.75"/>
    <row r="3039" s="3" customFormat="1" ht="12.75"/>
    <row r="3040" s="3" customFormat="1" ht="12.75"/>
    <row r="3041" s="3" customFormat="1" ht="12.75"/>
    <row r="3042" s="3" customFormat="1" ht="12.75"/>
    <row r="3043" s="3" customFormat="1" ht="12.75"/>
    <row r="3044" s="3" customFormat="1" ht="12.75"/>
    <row r="3045" s="3" customFormat="1" ht="12.75"/>
    <row r="3046" s="3" customFormat="1" ht="12.75"/>
    <row r="3047" s="3" customFormat="1" ht="12.75"/>
    <row r="3048" s="3" customFormat="1" ht="12.75"/>
    <row r="3049" s="3" customFormat="1" ht="12.75"/>
    <row r="3050" s="3" customFormat="1" ht="12.75"/>
    <row r="3051" s="3" customFormat="1" ht="12.75"/>
    <row r="3052" s="3" customFormat="1" ht="12.75"/>
    <row r="3053" s="3" customFormat="1" ht="12.75"/>
    <row r="3054" s="3" customFormat="1" ht="12.75"/>
    <row r="3055" s="3" customFormat="1" ht="12.75"/>
    <row r="3056" s="3" customFormat="1" ht="12.75"/>
    <row r="3057" s="3" customFormat="1" ht="12.75"/>
    <row r="3058" s="3" customFormat="1" ht="12.75"/>
    <row r="3059" s="3" customFormat="1" ht="12.75"/>
    <row r="3060" s="3" customFormat="1" ht="12.75"/>
    <row r="3061" s="3" customFormat="1" ht="12.75"/>
    <row r="3062" s="3" customFormat="1" ht="12.75"/>
    <row r="3063" s="3" customFormat="1" ht="12.75"/>
    <row r="3064" s="3" customFormat="1" ht="12.75"/>
    <row r="3065" s="3" customFormat="1" ht="12.75"/>
    <row r="3066" s="3" customFormat="1" ht="12.75"/>
    <row r="3067" s="3" customFormat="1" ht="12.75"/>
    <row r="3068" s="3" customFormat="1" ht="12.75"/>
    <row r="3069" s="3" customFormat="1" ht="12.75"/>
    <row r="3070" s="3" customFormat="1" ht="12.75"/>
    <row r="3071" s="3" customFormat="1" ht="12.75"/>
    <row r="3072" s="3" customFormat="1" ht="12.75"/>
    <row r="3073" s="3" customFormat="1" ht="12.75"/>
    <row r="3074" s="3" customFormat="1" ht="12.75"/>
    <row r="3075" s="3" customFormat="1" ht="12.75"/>
    <row r="3076" s="3" customFormat="1" ht="12.75"/>
    <row r="3077" s="3" customFormat="1" ht="12.75"/>
    <row r="3078" s="3" customFormat="1" ht="12.75"/>
    <row r="3079" s="3" customFormat="1" ht="12.75"/>
    <row r="3080" s="3" customFormat="1" ht="12.75"/>
    <row r="3081" s="3" customFormat="1" ht="12.75"/>
    <row r="3082" s="3" customFormat="1" ht="12.75"/>
    <row r="3083" s="3" customFormat="1" ht="12.75"/>
    <row r="3084" s="3" customFormat="1" ht="12.75"/>
    <row r="3085" s="3" customFormat="1" ht="12.75"/>
    <row r="3086" s="3" customFormat="1" ht="12.75"/>
    <row r="3087" s="3" customFormat="1" ht="12.75"/>
    <row r="3088" s="3" customFormat="1" ht="12.75"/>
    <row r="3089" s="3" customFormat="1" ht="12.75"/>
    <row r="3090" s="3" customFormat="1" ht="12.75"/>
    <row r="3091" s="3" customFormat="1" ht="12.75"/>
    <row r="3092" s="3" customFormat="1" ht="12.75"/>
    <row r="3093" s="3" customFormat="1" ht="12.75"/>
    <row r="3094" s="3" customFormat="1" ht="12.75"/>
    <row r="3095" s="3" customFormat="1" ht="12.75"/>
    <row r="3096" s="3" customFormat="1" ht="12.75"/>
    <row r="3097" s="3" customFormat="1" ht="12.75"/>
    <row r="3098" s="3" customFormat="1" ht="12.75"/>
    <row r="3099" s="3" customFormat="1" ht="12.75"/>
    <row r="3100" s="3" customFormat="1" ht="12.75"/>
    <row r="3101" s="3" customFormat="1" ht="12.75"/>
    <row r="3102" s="3" customFormat="1" ht="12.75"/>
    <row r="3103" s="3" customFormat="1" ht="12.75"/>
    <row r="3104" s="3" customFormat="1" ht="12.75"/>
    <row r="3105" s="3" customFormat="1" ht="12.75"/>
    <row r="3106" s="3" customFormat="1" ht="12.75"/>
    <row r="3107" s="3" customFormat="1" ht="12.75"/>
    <row r="3108" s="3" customFormat="1" ht="12.75"/>
    <row r="3109" s="3" customFormat="1" ht="12.75"/>
    <row r="3110" s="3" customFormat="1" ht="12.75"/>
    <row r="3111" s="3" customFormat="1" ht="12.75"/>
    <row r="3112" s="3" customFormat="1" ht="12.75"/>
    <row r="3113" s="3" customFormat="1" ht="12.75"/>
    <row r="3114" s="3" customFormat="1" ht="12.75"/>
    <row r="3115" s="3" customFormat="1" ht="12.75"/>
    <row r="3116" s="3" customFormat="1" ht="12.75"/>
    <row r="3117" s="3" customFormat="1" ht="12.75"/>
    <row r="3118" s="3" customFormat="1" ht="12.75"/>
    <row r="3119" s="3" customFormat="1" ht="12.75"/>
    <row r="3120" s="3" customFormat="1" ht="12.75"/>
    <row r="3121" s="3" customFormat="1" ht="12.75"/>
    <row r="3122" s="3" customFormat="1" ht="12.75"/>
    <row r="3123" s="3" customFormat="1" ht="12.75"/>
    <row r="3124" s="3" customFormat="1" ht="12.75"/>
    <row r="3125" s="3" customFormat="1" ht="12.75"/>
    <row r="3126" s="3" customFormat="1" ht="12.75"/>
    <row r="3127" s="3" customFormat="1" ht="12.75"/>
    <row r="3128" s="3" customFormat="1" ht="12.75"/>
    <row r="3129" s="3" customFormat="1" ht="12.75"/>
    <row r="3130" s="3" customFormat="1" ht="12.75"/>
    <row r="3131" s="3" customFormat="1" ht="12.75"/>
    <row r="3132" s="3" customFormat="1" ht="12.75"/>
    <row r="3133" s="3" customFormat="1" ht="12.75"/>
    <row r="3134" s="3" customFormat="1" ht="12.75"/>
    <row r="3135" s="3" customFormat="1" ht="12.75"/>
    <row r="3136" s="3" customFormat="1" ht="12.75"/>
    <row r="3137" s="3" customFormat="1" ht="12.75"/>
    <row r="3138" s="3" customFormat="1" ht="12.75"/>
    <row r="3139" s="3" customFormat="1" ht="12.75"/>
    <row r="3140" s="3" customFormat="1" ht="12.75"/>
    <row r="3141" s="3" customFormat="1" ht="12.75"/>
    <row r="3142" s="3" customFormat="1" ht="12.75"/>
    <row r="3143" s="3" customFormat="1" ht="12.75"/>
    <row r="3144" s="3" customFormat="1" ht="12.75"/>
    <row r="3145" s="3" customFormat="1" ht="12.75"/>
    <row r="3146" s="3" customFormat="1" ht="12.75"/>
    <row r="3147" s="3" customFormat="1" ht="12.75"/>
    <row r="3148" s="3" customFormat="1" ht="12.75"/>
    <row r="3149" s="3" customFormat="1" ht="12.75"/>
    <row r="3150" s="3" customFormat="1" ht="12.75"/>
    <row r="3151" s="3" customFormat="1" ht="12.75"/>
    <row r="3152" s="3" customFormat="1" ht="12.75"/>
    <row r="3153" s="3" customFormat="1" ht="12.75"/>
    <row r="3154" s="3" customFormat="1" ht="12.75"/>
    <row r="3155" s="3" customFormat="1" ht="12.75"/>
    <row r="3156" s="3" customFormat="1" ht="12.75"/>
    <row r="3157" s="3" customFormat="1" ht="12.75"/>
    <row r="3158" s="3" customFormat="1" ht="12.75"/>
    <row r="3159" s="3" customFormat="1" ht="12.75"/>
    <row r="3160" s="3" customFormat="1" ht="12.75"/>
    <row r="3161" s="3" customFormat="1" ht="12.75"/>
    <row r="3162" s="3" customFormat="1" ht="12.75"/>
    <row r="3163" s="3" customFormat="1" ht="12.75"/>
    <row r="3164" s="3" customFormat="1" ht="12.75"/>
    <row r="3165" s="3" customFormat="1" ht="12.75"/>
    <row r="3166" s="3" customFormat="1" ht="12.75"/>
    <row r="3167" s="3" customFormat="1" ht="12.75"/>
    <row r="3168" s="3" customFormat="1" ht="12.75"/>
    <row r="3169" s="3" customFormat="1" ht="12.75"/>
    <row r="3170" s="3" customFormat="1" ht="12.75"/>
    <row r="3171" s="3" customFormat="1" ht="12.75"/>
    <row r="3172" s="3" customFormat="1" ht="12.75"/>
    <row r="3173" s="3" customFormat="1" ht="12.75"/>
    <row r="3174" s="3" customFormat="1" ht="12.75"/>
    <row r="3175" s="3" customFormat="1" ht="12.75"/>
    <row r="3176" s="3" customFormat="1" ht="12.75"/>
    <row r="3177" s="3" customFormat="1" ht="12.75"/>
    <row r="3178" s="3" customFormat="1" ht="12.75"/>
    <row r="3179" s="3" customFormat="1" ht="12.75"/>
    <row r="3180" s="3" customFormat="1" ht="12.75"/>
    <row r="3181" s="3" customFormat="1" ht="12.75"/>
    <row r="3182" s="3" customFormat="1" ht="12.75"/>
    <row r="3183" s="3" customFormat="1" ht="12.75"/>
    <row r="3184" s="3" customFormat="1" ht="12.75"/>
    <row r="3185" s="3" customFormat="1" ht="12.75"/>
    <row r="3186" s="3" customFormat="1" ht="12.75"/>
    <row r="3187" s="3" customFormat="1" ht="12.75"/>
    <row r="3188" s="3" customFormat="1" ht="12.75"/>
    <row r="3189" s="3" customFormat="1" ht="12.75"/>
    <row r="3190" s="3" customFormat="1" ht="12.75"/>
    <row r="3191" s="3" customFormat="1" ht="12.75"/>
    <row r="3192" s="3" customFormat="1" ht="12.75"/>
    <row r="3193" s="3" customFormat="1" ht="12.75"/>
    <row r="3194" s="3" customFormat="1" ht="12.75"/>
    <row r="3195" s="3" customFormat="1" ht="12.75"/>
    <row r="3196" s="3" customFormat="1" ht="12.75"/>
    <row r="3197" s="3" customFormat="1" ht="12.75"/>
    <row r="3198" s="3" customFormat="1" ht="12.75"/>
    <row r="3199" s="3" customFormat="1" ht="12.75"/>
    <row r="3200" s="3" customFormat="1" ht="12.75"/>
    <row r="3201" s="3" customFormat="1" ht="12.75"/>
    <row r="3202" s="3" customFormat="1" ht="12.75"/>
    <row r="3203" s="3" customFormat="1" ht="12.75"/>
    <row r="3204" s="3" customFormat="1" ht="12.75"/>
    <row r="3205" s="3" customFormat="1" ht="12.75"/>
    <row r="3206" s="3" customFormat="1" ht="12.75"/>
    <row r="3207" s="3" customFormat="1" ht="12.75"/>
    <row r="3208" s="3" customFormat="1" ht="12.75"/>
    <row r="3209" s="3" customFormat="1" ht="12.75"/>
    <row r="3210" s="3" customFormat="1" ht="12.75"/>
    <row r="3211" s="3" customFormat="1" ht="12.75"/>
    <row r="3212" s="3" customFormat="1" ht="12.75"/>
    <row r="3213" s="3" customFormat="1" ht="12.75"/>
    <row r="3214" s="3" customFormat="1" ht="12.75"/>
    <row r="3215" s="3" customFormat="1" ht="12.75"/>
    <row r="3216" s="3" customFormat="1" ht="12.75"/>
    <row r="3217" s="3" customFormat="1" ht="12.75"/>
    <row r="3218" s="3" customFormat="1" ht="12.75"/>
    <row r="3219" s="3" customFormat="1" ht="12.75"/>
    <row r="3220" s="3" customFormat="1" ht="12.75"/>
    <row r="3221" s="3" customFormat="1" ht="12.75"/>
    <row r="3222" s="3" customFormat="1" ht="12.75"/>
    <row r="3223" s="3" customFormat="1" ht="12.75"/>
    <row r="3224" s="3" customFormat="1" ht="12.75"/>
    <row r="3225" s="3" customFormat="1" ht="12.75"/>
    <row r="3226" s="3" customFormat="1" ht="12.75"/>
    <row r="3227" s="3" customFormat="1" ht="12.75"/>
    <row r="3228" s="3" customFormat="1" ht="12.75"/>
    <row r="3229" s="3" customFormat="1" ht="12.75"/>
    <row r="3230" s="3" customFormat="1" ht="12.75"/>
    <row r="3231" s="3" customFormat="1" ht="12.75"/>
    <row r="3232" s="3" customFormat="1" ht="12.75"/>
    <row r="3233" s="3" customFormat="1" ht="12.75"/>
    <row r="3234" s="3" customFormat="1" ht="12.75"/>
    <row r="3235" s="3" customFormat="1" ht="12.75"/>
    <row r="3236" s="3" customFormat="1" ht="12.75"/>
    <row r="3237" s="3" customFormat="1" ht="12.75"/>
    <row r="3238" s="3" customFormat="1" ht="12.75"/>
    <row r="3239" s="3" customFormat="1" ht="12.75"/>
    <row r="3240" s="3" customFormat="1" ht="12.75"/>
    <row r="3241" s="3" customFormat="1" ht="12.75"/>
    <row r="3242" s="3" customFormat="1" ht="12.75"/>
    <row r="3243" s="3" customFormat="1" ht="12.75"/>
    <row r="3244" s="3" customFormat="1" ht="12.75"/>
    <row r="3245" s="3" customFormat="1" ht="12.75"/>
    <row r="3246" s="3" customFormat="1" ht="12.75"/>
    <row r="3247" s="3" customFormat="1" ht="12.75"/>
    <row r="3248" s="3" customFormat="1" ht="12.75"/>
    <row r="3249" s="3" customFormat="1" ht="12.75"/>
    <row r="3250" s="3" customFormat="1" ht="12.75"/>
    <row r="3251" s="3" customFormat="1" ht="12.75"/>
    <row r="3252" s="3" customFormat="1" ht="12.75"/>
    <row r="3253" s="3" customFormat="1" ht="12.75"/>
    <row r="3254" s="3" customFormat="1" ht="12.75"/>
    <row r="3255" s="3" customFormat="1" ht="12.75"/>
    <row r="3256" s="3" customFormat="1" ht="12.75"/>
    <row r="3257" s="3" customFormat="1" ht="12.75"/>
    <row r="3258" s="3" customFormat="1" ht="12.75"/>
    <row r="3259" s="3" customFormat="1" ht="12.75"/>
    <row r="3260" s="3" customFormat="1" ht="12.75"/>
    <row r="3261" s="3" customFormat="1" ht="12.75"/>
    <row r="3262" s="3" customFormat="1" ht="12.75"/>
    <row r="3263" s="3" customFormat="1" ht="12.75"/>
    <row r="3264" s="3" customFormat="1" ht="12.75"/>
    <row r="3265" s="3" customFormat="1" ht="12.75"/>
    <row r="3266" s="3" customFormat="1" ht="12.75"/>
    <row r="3267" s="3" customFormat="1" ht="12.75"/>
    <row r="3268" s="3" customFormat="1" ht="12.75"/>
    <row r="3269" s="3" customFormat="1" ht="12.75"/>
    <row r="3270" s="3" customFormat="1" ht="12.75"/>
    <row r="3271" s="3" customFormat="1" ht="12.75"/>
    <row r="3272" s="3" customFormat="1" ht="12.75"/>
    <row r="3273" s="3" customFormat="1" ht="12.75"/>
    <row r="3274" s="3" customFormat="1" ht="12.75"/>
    <row r="3275" s="3" customFormat="1" ht="12.75"/>
    <row r="3276" s="3" customFormat="1" ht="12.75"/>
    <row r="3277" s="3" customFormat="1" ht="12.75"/>
    <row r="3278" s="3" customFormat="1" ht="12.75"/>
    <row r="3279" s="3" customFormat="1" ht="12.75"/>
    <row r="3280" s="3" customFormat="1" ht="12.75"/>
    <row r="3281" s="3" customFormat="1" ht="12.75"/>
    <row r="3282" s="3" customFormat="1" ht="12.75"/>
    <row r="3283" s="3" customFormat="1" ht="12.75"/>
    <row r="3284" s="3" customFormat="1" ht="12.75"/>
    <row r="3285" s="3" customFormat="1" ht="12.75"/>
    <row r="3286" s="3" customFormat="1" ht="12.75"/>
    <row r="3287" s="3" customFormat="1" ht="12.75"/>
    <row r="3288" s="3" customFormat="1" ht="12.75"/>
    <row r="3289" s="3" customFormat="1" ht="12.75"/>
    <row r="3290" s="3" customFormat="1" ht="12.75"/>
    <row r="3291" s="3" customFormat="1" ht="12.75"/>
    <row r="3292" s="3" customFormat="1" ht="12.75"/>
    <row r="3293" s="3" customFormat="1" ht="12.75"/>
    <row r="3294" s="3" customFormat="1" ht="12.75"/>
    <row r="3295" s="3" customFormat="1" ht="12.75"/>
    <row r="3296" s="3" customFormat="1" ht="12.75"/>
    <row r="3297" s="3" customFormat="1" ht="12.75"/>
    <row r="3298" s="3" customFormat="1" ht="12.75"/>
    <row r="3299" s="3" customFormat="1" ht="12.75"/>
    <row r="3300" s="3" customFormat="1" ht="12.75"/>
    <row r="3301" s="3" customFormat="1" ht="12.75"/>
    <row r="3302" s="3" customFormat="1" ht="12.75"/>
    <row r="3303" s="3" customFormat="1" ht="12.75"/>
    <row r="3304" s="3" customFormat="1" ht="12.75"/>
    <row r="3305" s="3" customFormat="1" ht="12.75"/>
    <row r="3306" s="3" customFormat="1" ht="12.75"/>
    <row r="3307" s="3" customFormat="1" ht="12.75"/>
    <row r="3308" s="3" customFormat="1" ht="12.75"/>
    <row r="3309" s="3" customFormat="1" ht="12.75"/>
    <row r="3310" s="3" customFormat="1" ht="12.75"/>
    <row r="3311" s="3" customFormat="1" ht="12.75"/>
    <row r="3312" s="3" customFormat="1" ht="12.75"/>
    <row r="3313" s="3" customFormat="1" ht="12.75"/>
    <row r="3314" s="3" customFormat="1" ht="12.75"/>
    <row r="3315" s="3" customFormat="1" ht="12.75"/>
    <row r="3316" s="3" customFormat="1" ht="12.75"/>
    <row r="3317" s="3" customFormat="1" ht="12.75"/>
    <row r="3318" s="3" customFormat="1" ht="12.75"/>
    <row r="3319" s="3" customFormat="1" ht="12.75"/>
    <row r="3320" s="3" customFormat="1" ht="12.75"/>
    <row r="3321" s="3" customFormat="1" ht="12.75"/>
    <row r="3322" s="3" customFormat="1" ht="12.75"/>
    <row r="3323" s="3" customFormat="1" ht="12.75"/>
    <row r="3324" s="3" customFormat="1" ht="12.75"/>
    <row r="3325" s="3" customFormat="1" ht="12.75"/>
    <row r="3326" s="3" customFormat="1" ht="12.75"/>
    <row r="3327" s="3" customFormat="1" ht="12.75"/>
    <row r="3328" s="3" customFormat="1" ht="12.75"/>
    <row r="3329" s="3" customFormat="1" ht="12.75"/>
    <row r="3330" s="3" customFormat="1" ht="12.75"/>
    <row r="3331" s="3" customFormat="1" ht="12.75"/>
    <row r="3332" s="3" customFormat="1" ht="12.75"/>
    <row r="3333" s="3" customFormat="1" ht="12.75"/>
    <row r="3334" s="3" customFormat="1" ht="12.75"/>
    <row r="3335" s="3" customFormat="1" ht="12.75"/>
    <row r="3336" s="3" customFormat="1" ht="12.75"/>
    <row r="3337" s="3" customFormat="1" ht="12.75"/>
    <row r="3338" s="3" customFormat="1" ht="12.75"/>
    <row r="3339" s="3" customFormat="1" ht="12.75"/>
    <row r="3340" s="3" customFormat="1" ht="12.75"/>
    <row r="3341" s="3" customFormat="1" ht="12.75"/>
    <row r="3342" s="3" customFormat="1" ht="12.75"/>
    <row r="3343" s="3" customFormat="1" ht="12.75"/>
    <row r="3344" s="3" customFormat="1" ht="12.75"/>
    <row r="3345" s="3" customFormat="1" ht="12.75"/>
    <row r="3346" s="3" customFormat="1" ht="12.75"/>
    <row r="3347" s="3" customFormat="1" ht="12.75"/>
    <row r="3348" s="3" customFormat="1" ht="12.75"/>
    <row r="3349" s="3" customFormat="1" ht="12.75"/>
    <row r="3350" s="3" customFormat="1" ht="12.75"/>
    <row r="3351" s="3" customFormat="1" ht="12.75"/>
    <row r="3352" s="3" customFormat="1" ht="12.75"/>
    <row r="3353" s="3" customFormat="1" ht="12.75"/>
    <row r="3354" s="3" customFormat="1" ht="12.75"/>
    <row r="3355" s="3" customFormat="1" ht="12.75"/>
    <row r="3356" s="3" customFormat="1" ht="12.75"/>
    <row r="3357" s="3" customFormat="1" ht="12.75"/>
    <row r="3358" s="3" customFormat="1" ht="12.75"/>
    <row r="3359" s="3" customFormat="1" ht="12.75"/>
    <row r="3360" s="3" customFormat="1" ht="12.75"/>
    <row r="3361" s="3" customFormat="1" ht="12.75"/>
    <row r="3362" s="3" customFormat="1" ht="12.75"/>
    <row r="3363" s="3" customFormat="1" ht="12.75"/>
    <row r="3364" s="3" customFormat="1" ht="12.75"/>
    <row r="3365" s="3" customFormat="1" ht="12.75"/>
    <row r="3366" s="3" customFormat="1" ht="12.75"/>
    <row r="3367" s="3" customFormat="1" ht="12.75"/>
    <row r="3368" s="3" customFormat="1" ht="12.75"/>
    <row r="3369" s="3" customFormat="1" ht="12.75"/>
    <row r="3370" s="3" customFormat="1" ht="12.75"/>
    <row r="3371" s="3" customFormat="1" ht="12.75"/>
    <row r="3372" s="3" customFormat="1" ht="12.75"/>
    <row r="3373" s="3" customFormat="1" ht="12.75"/>
    <row r="3374" s="3" customFormat="1" ht="12.75"/>
    <row r="3375" s="3" customFormat="1" ht="12.75"/>
    <row r="3376" s="3" customFormat="1" ht="12.75"/>
    <row r="3377" s="3" customFormat="1" ht="12.75"/>
    <row r="3378" s="3" customFormat="1" ht="12.75"/>
    <row r="3379" s="3" customFormat="1" ht="12.75"/>
    <row r="3380" s="3" customFormat="1" ht="12.75"/>
    <row r="3381" s="3" customFormat="1" ht="12.75"/>
    <row r="3382" s="3" customFormat="1" ht="12.75"/>
    <row r="3383" s="3" customFormat="1" ht="12.75"/>
    <row r="3384" s="3" customFormat="1" ht="12.75"/>
    <row r="3385" s="3" customFormat="1" ht="12.75"/>
    <row r="3386" s="3" customFormat="1" ht="12.75"/>
    <row r="3387" s="3" customFormat="1" ht="12.75"/>
    <row r="3388" s="3" customFormat="1" ht="12.75"/>
    <row r="3389" s="3" customFormat="1" ht="12.75"/>
    <row r="3390" s="3" customFormat="1" ht="12.75"/>
    <row r="3391" s="3" customFormat="1" ht="12.75"/>
    <row r="3392" s="3" customFormat="1" ht="12.75"/>
    <row r="3393" s="3" customFormat="1" ht="12.75"/>
    <row r="3394" s="3" customFormat="1" ht="12.75"/>
    <row r="3395" s="3" customFormat="1" ht="12.75"/>
    <row r="3396" s="3" customFormat="1" ht="12.75"/>
    <row r="3397" s="3" customFormat="1" ht="12.75"/>
    <row r="3398" s="3" customFormat="1" ht="12.75"/>
    <row r="3399" s="3" customFormat="1" ht="12.75"/>
    <row r="3400" s="3" customFormat="1" ht="12.75"/>
    <row r="3401" s="3" customFormat="1" ht="12.75"/>
    <row r="3402" s="3" customFormat="1" ht="12.75"/>
    <row r="3403" s="3" customFormat="1" ht="12.75"/>
    <row r="3404" s="3" customFormat="1" ht="12.75"/>
    <row r="3405" s="3" customFormat="1" ht="12.75"/>
    <row r="3406" s="3" customFormat="1" ht="12.75"/>
    <row r="3407" s="3" customFormat="1" ht="12.75"/>
    <row r="3408" s="3" customFormat="1" ht="12.75"/>
    <row r="3409" s="3" customFormat="1" ht="12.75"/>
    <row r="3410" s="3" customFormat="1" ht="12.75"/>
    <row r="3411" s="3" customFormat="1" ht="12.75"/>
    <row r="3412" s="3" customFormat="1" ht="12.75"/>
    <row r="3413" s="3" customFormat="1" ht="12.75"/>
    <row r="3414" s="3" customFormat="1" ht="12.75"/>
    <row r="3415" s="3" customFormat="1" ht="12.75"/>
    <row r="3416" s="3" customFormat="1" ht="12.75"/>
    <row r="3417" s="3" customFormat="1" ht="12.75"/>
    <row r="3418" s="3" customFormat="1" ht="12.75"/>
    <row r="3419" s="3" customFormat="1" ht="12.75"/>
    <row r="3420" s="3" customFormat="1" ht="12.75"/>
    <row r="3421" s="3" customFormat="1" ht="12.75"/>
    <row r="3422" s="3" customFormat="1" ht="12.75"/>
    <row r="3423" s="3" customFormat="1" ht="12.75"/>
    <row r="3424" s="3" customFormat="1" ht="12.75"/>
    <row r="3425" s="3" customFormat="1" ht="12.75"/>
    <row r="3426" s="3" customFormat="1" ht="12.75"/>
    <row r="3427" s="3" customFormat="1" ht="12.75"/>
    <row r="3428" s="3" customFormat="1" ht="12.75"/>
    <row r="3429" s="3" customFormat="1" ht="12.75"/>
    <row r="3430" s="3" customFormat="1" ht="12.75"/>
    <row r="3431" s="3" customFormat="1" ht="12.75"/>
    <row r="3432" s="3" customFormat="1" ht="12.75"/>
    <row r="3433" s="3" customFormat="1" ht="12.75"/>
    <row r="3434" s="3" customFormat="1" ht="12.75"/>
    <row r="3435" s="3" customFormat="1" ht="12.75"/>
    <row r="3436" s="3" customFormat="1" ht="12.75"/>
    <row r="3437" s="3" customFormat="1" ht="12.75"/>
    <row r="3438" s="3" customFormat="1" ht="12.75"/>
    <row r="3439" s="3" customFormat="1" ht="12.75"/>
    <row r="3440" s="3" customFormat="1" ht="12.75"/>
    <row r="3441" s="3" customFormat="1" ht="12.75"/>
    <row r="3442" s="3" customFormat="1" ht="12.75"/>
    <row r="3443" s="3" customFormat="1" ht="12.75"/>
    <row r="3444" s="3" customFormat="1" ht="12.75"/>
    <row r="3445" s="3" customFormat="1" ht="12.75"/>
    <row r="3446" s="3" customFormat="1" ht="12.75"/>
    <row r="3447" s="3" customFormat="1" ht="12.75"/>
    <row r="3448" s="3" customFormat="1" ht="12.75"/>
    <row r="3449" s="3" customFormat="1" ht="12.75"/>
    <row r="3450" s="3" customFormat="1" ht="12.75"/>
    <row r="3451" s="3" customFormat="1" ht="12.75"/>
    <row r="3452" s="3" customFormat="1" ht="12.75"/>
    <row r="3453" s="3" customFormat="1" ht="12.75"/>
    <row r="3454" s="3" customFormat="1" ht="12.75"/>
    <row r="3455" s="3" customFormat="1" ht="12.75"/>
    <row r="3456" s="3" customFormat="1" ht="12.75"/>
    <row r="3457" s="3" customFormat="1" ht="12.75"/>
    <row r="3458" s="3" customFormat="1" ht="12.75"/>
    <row r="3459" s="3" customFormat="1" ht="12.75"/>
    <row r="3460" s="3" customFormat="1" ht="12.75"/>
    <row r="3461" s="3" customFormat="1" ht="12.75"/>
    <row r="3462" s="3" customFormat="1" ht="12.75"/>
    <row r="3463" s="3" customFormat="1" ht="12.75"/>
    <row r="3464" s="3" customFormat="1" ht="12.75"/>
    <row r="3465" s="3" customFormat="1" ht="12.75"/>
    <row r="3466" s="3" customFormat="1" ht="12.75"/>
    <row r="3467" s="3" customFormat="1" ht="12.75"/>
    <row r="3468" s="3" customFormat="1" ht="12.75"/>
    <row r="3469" s="3" customFormat="1" ht="12.75"/>
    <row r="3470" s="3" customFormat="1" ht="12.75"/>
    <row r="3471" s="3" customFormat="1" ht="12.75"/>
    <row r="3472" s="3" customFormat="1" ht="12.75"/>
    <row r="3473" s="3" customFormat="1" ht="12.75"/>
    <row r="3474" s="3" customFormat="1" ht="12.75"/>
    <row r="3475" s="3" customFormat="1" ht="12.75"/>
    <row r="3476" s="3" customFormat="1" ht="12.75"/>
    <row r="3477" s="3" customFormat="1" ht="12.75"/>
    <row r="3478" s="3" customFormat="1" ht="12.75"/>
    <row r="3479" s="3" customFormat="1" ht="12.75"/>
    <row r="3480" s="3" customFormat="1" ht="12.75"/>
    <row r="3481" s="3" customFormat="1" ht="12.75"/>
    <row r="3482" s="3" customFormat="1" ht="12.75"/>
    <row r="3483" s="3" customFormat="1" ht="12.75"/>
    <row r="3484" s="3" customFormat="1" ht="12.75"/>
    <row r="3485" s="3" customFormat="1" ht="12.75"/>
    <row r="3486" s="3" customFormat="1" ht="12.75"/>
    <row r="3487" s="3" customFormat="1" ht="12.75"/>
    <row r="3488" s="3" customFormat="1" ht="12.75"/>
    <row r="3489" s="3" customFormat="1" ht="12.75"/>
    <row r="3490" s="3" customFormat="1" ht="12.75"/>
    <row r="3491" s="3" customFormat="1" ht="12.75"/>
    <row r="3492" s="3" customFormat="1" ht="12.75"/>
    <row r="3493" s="3" customFormat="1" ht="12.75"/>
    <row r="3494" s="3" customFormat="1" ht="12.75"/>
    <row r="3495" s="3" customFormat="1" ht="12.75"/>
    <row r="3496" s="3" customFormat="1" ht="12.75"/>
    <row r="3497" s="3" customFormat="1" ht="12.75"/>
    <row r="3498" s="3" customFormat="1" ht="12.75"/>
    <row r="3499" s="3" customFormat="1" ht="12.75"/>
    <row r="3500" s="3" customFormat="1" ht="12.75"/>
    <row r="3501" s="3" customFormat="1" ht="12.75"/>
    <row r="3502" s="3" customFormat="1" ht="12.75"/>
    <row r="3503" s="3" customFormat="1" ht="12.75"/>
    <row r="3504" s="3" customFormat="1" ht="12.75"/>
    <row r="3505" s="3" customFormat="1" ht="12.75"/>
    <row r="3506" s="3" customFormat="1" ht="12.75"/>
    <row r="3507" s="3" customFormat="1" ht="12.75"/>
    <row r="3508" s="3" customFormat="1" ht="12.75"/>
    <row r="3509" s="3" customFormat="1" ht="12.75"/>
    <row r="3510" s="3" customFormat="1" ht="12.75"/>
    <row r="3511" s="3" customFormat="1" ht="12.75"/>
    <row r="3512" s="3" customFormat="1" ht="12.75"/>
    <row r="3513" s="3" customFormat="1" ht="12.75"/>
    <row r="3514" s="3" customFormat="1" ht="12.75"/>
    <row r="3515" s="3" customFormat="1" ht="12.75"/>
    <row r="3516" s="3" customFormat="1" ht="12.75"/>
    <row r="3517" s="3" customFormat="1" ht="12.75"/>
    <row r="3518" s="3" customFormat="1" ht="12.75"/>
    <row r="3519" s="3" customFormat="1" ht="12.75"/>
    <row r="3520" s="3" customFormat="1" ht="12.75"/>
    <row r="3521" s="3" customFormat="1" ht="12.75"/>
    <row r="3522" s="3" customFormat="1" ht="12.75"/>
    <row r="3523" s="3" customFormat="1" ht="12.75"/>
    <row r="3524" s="3" customFormat="1" ht="12.75"/>
    <row r="3525" s="3" customFormat="1" ht="12.75"/>
    <row r="3526" s="3" customFormat="1" ht="12.75"/>
    <row r="3527" s="3" customFormat="1" ht="12.75"/>
    <row r="3528" s="3" customFormat="1" ht="12.75"/>
    <row r="3529" s="3" customFormat="1" ht="12.75"/>
    <row r="3530" s="3" customFormat="1" ht="12.75"/>
    <row r="3531" s="3" customFormat="1" ht="12.75"/>
    <row r="3532" s="3" customFormat="1" ht="12.75"/>
    <row r="3533" s="3" customFormat="1" ht="12.75"/>
    <row r="3534" s="3" customFormat="1" ht="12.75"/>
    <row r="3535" s="3" customFormat="1" ht="12.75"/>
    <row r="3536" s="3" customFormat="1" ht="12.75"/>
    <row r="3537" s="3" customFormat="1" ht="12.75"/>
    <row r="3538" s="3" customFormat="1" ht="12.75"/>
    <row r="3539" s="3" customFormat="1" ht="12.75"/>
    <row r="3540" s="3" customFormat="1" ht="12.75"/>
    <row r="3541" s="3" customFormat="1" ht="12.75"/>
    <row r="3542" s="3" customFormat="1" ht="12.75"/>
    <row r="3543" s="3" customFormat="1" ht="12.75"/>
    <row r="3544" s="3" customFormat="1" ht="12.75"/>
    <row r="3545" s="3" customFormat="1" ht="12.75"/>
    <row r="3546" s="3" customFormat="1" ht="12.75"/>
    <row r="3547" s="3" customFormat="1" ht="12.75"/>
    <row r="3548" s="3" customFormat="1" ht="12.75"/>
    <row r="3549" s="3" customFormat="1" ht="12.75"/>
    <row r="3550" s="3" customFormat="1" ht="12.75"/>
    <row r="3551" s="3" customFormat="1" ht="12.75"/>
    <row r="3552" s="3" customFormat="1" ht="12.75"/>
    <row r="3553" s="3" customFormat="1" ht="12.75"/>
    <row r="3554" s="3" customFormat="1" ht="12.75"/>
    <row r="3555" s="3" customFormat="1" ht="12.75"/>
    <row r="3556" s="3" customFormat="1" ht="12.75"/>
    <row r="3557" s="3" customFormat="1" ht="12.75"/>
    <row r="3558" s="3" customFormat="1" ht="12.75"/>
    <row r="3559" s="3" customFormat="1" ht="12.75"/>
    <row r="3560" s="3" customFormat="1" ht="12.75"/>
    <row r="3561" s="3" customFormat="1" ht="12.75"/>
    <row r="3562" s="3" customFormat="1" ht="12.75"/>
    <row r="3563" s="3" customFormat="1" ht="12.75"/>
    <row r="3564" s="3" customFormat="1" ht="12.75"/>
    <row r="3565" s="3" customFormat="1" ht="12.75"/>
    <row r="3566" s="3" customFormat="1" ht="12.75"/>
    <row r="3567" s="3" customFormat="1" ht="12.75"/>
    <row r="3568" s="3" customFormat="1" ht="12.75"/>
    <row r="3569" s="3" customFormat="1" ht="12.75"/>
    <row r="3570" s="3" customFormat="1" ht="12.75"/>
    <row r="3571" s="3" customFormat="1" ht="12.75"/>
    <row r="3572" s="3" customFormat="1" ht="12.75"/>
    <row r="3573" s="3" customFormat="1" ht="12.75"/>
    <row r="3574" s="3" customFormat="1" ht="12.75"/>
    <row r="3575" s="3" customFormat="1" ht="12.75"/>
    <row r="3576" s="3" customFormat="1" ht="12.75"/>
    <row r="3577" s="3" customFormat="1" ht="12.75"/>
    <row r="3578" s="3" customFormat="1" ht="12.75"/>
    <row r="3579" s="3" customFormat="1" ht="12.75"/>
    <row r="3580" s="3" customFormat="1" ht="12.75"/>
    <row r="3581" s="3" customFormat="1" ht="12.75"/>
    <row r="3582" s="3" customFormat="1" ht="12.75"/>
    <row r="3583" s="3" customFormat="1" ht="12.75"/>
    <row r="3584" s="3" customFormat="1" ht="12.75"/>
    <row r="3585" s="3" customFormat="1" ht="12.75"/>
    <row r="3586" s="3" customFormat="1" ht="12.75"/>
    <row r="3587" s="3" customFormat="1" ht="12.75"/>
    <row r="3588" s="3" customFormat="1" ht="12.75"/>
    <row r="3589" s="3" customFormat="1" ht="12.75"/>
    <row r="3590" s="3" customFormat="1" ht="12.75"/>
    <row r="3591" s="3" customFormat="1" ht="12.75"/>
    <row r="3592" s="3" customFormat="1" ht="12.75"/>
    <row r="3593" s="3" customFormat="1" ht="12.75"/>
    <row r="3594" s="3" customFormat="1" ht="12.75"/>
    <row r="3595" s="3" customFormat="1" ht="12.75"/>
    <row r="3596" s="3" customFormat="1" ht="12.75"/>
    <row r="3597" s="3" customFormat="1" ht="12.75"/>
    <row r="3598" s="3" customFormat="1" ht="12.75"/>
    <row r="3599" s="3" customFormat="1" ht="12.75"/>
    <row r="3600" s="3" customFormat="1" ht="12.75"/>
    <row r="3601" s="3" customFormat="1" ht="12.75"/>
    <row r="3602" s="3" customFormat="1" ht="12.75"/>
    <row r="3603" s="3" customFormat="1" ht="12.75"/>
    <row r="3604" s="3" customFormat="1" ht="12.75"/>
    <row r="3605" s="3" customFormat="1" ht="12.75"/>
    <row r="3606" s="3" customFormat="1" ht="12.75"/>
    <row r="3607" s="3" customFormat="1" ht="12.75"/>
    <row r="3608" s="3" customFormat="1" ht="12.75"/>
    <row r="3609" s="3" customFormat="1" ht="12.75"/>
    <row r="3610" s="3" customFormat="1" ht="12.75"/>
    <row r="3611" s="3" customFormat="1" ht="12.75"/>
    <row r="3612" s="3" customFormat="1" ht="12.75"/>
    <row r="3613" s="3" customFormat="1" ht="12.75"/>
    <row r="3614" s="3" customFormat="1" ht="12.75"/>
    <row r="3615" s="3" customFormat="1" ht="12.75"/>
    <row r="3616" s="3" customFormat="1" ht="12.75"/>
    <row r="3617" s="3" customFormat="1" ht="12.75"/>
    <row r="3618" s="3" customFormat="1" ht="12.75"/>
    <row r="3619" s="3" customFormat="1" ht="12.75"/>
    <row r="3620" s="3" customFormat="1" ht="12.75"/>
    <row r="3621" s="3" customFormat="1" ht="12.75"/>
    <row r="3622" s="3" customFormat="1" ht="12.75"/>
    <row r="3623" s="3" customFormat="1" ht="12.75"/>
    <row r="3624" s="3" customFormat="1" ht="12.75"/>
    <row r="3625" s="3" customFormat="1" ht="12.75"/>
    <row r="3626" s="3" customFormat="1" ht="12.75"/>
    <row r="3627" s="3" customFormat="1" ht="12.75"/>
    <row r="3628" s="3" customFormat="1" ht="12.75"/>
    <row r="3629" s="3" customFormat="1" ht="12.75"/>
    <row r="3630" s="3" customFormat="1" ht="12.75"/>
    <row r="3631" s="3" customFormat="1" ht="12.75"/>
    <row r="3632" s="3" customFormat="1" ht="12.75"/>
    <row r="3633" s="3" customFormat="1" ht="12.75"/>
    <row r="3634" s="3" customFormat="1" ht="12.75"/>
    <row r="3635" s="3" customFormat="1" ht="12.75"/>
    <row r="3636" s="3" customFormat="1" ht="12.75"/>
    <row r="3637" s="3" customFormat="1" ht="12.75"/>
    <row r="3638" s="3" customFormat="1" ht="12.75"/>
    <row r="3639" s="3" customFormat="1" ht="12.75"/>
    <row r="3640" s="3" customFormat="1" ht="12.75"/>
    <row r="3641" s="3" customFormat="1" ht="12.75"/>
    <row r="3642" s="3" customFormat="1" ht="12.75"/>
    <row r="3643" s="3" customFormat="1" ht="12.75"/>
    <row r="3644" s="3" customFormat="1" ht="12.75"/>
    <row r="3645" s="3" customFormat="1" ht="12.75"/>
    <row r="3646" s="3" customFormat="1" ht="12.75"/>
    <row r="3647" s="3" customFormat="1" ht="12.75"/>
    <row r="3648" s="3" customFormat="1" ht="12.75"/>
    <row r="3649" s="3" customFormat="1" ht="12.75"/>
    <row r="3650" s="3" customFormat="1" ht="12.75"/>
    <row r="3651" s="3" customFormat="1" ht="12.75"/>
    <row r="3652" s="3" customFormat="1" ht="12.75"/>
    <row r="3653" s="3" customFormat="1" ht="12.75"/>
    <row r="3654" s="3" customFormat="1" ht="12.75"/>
    <row r="3655" s="3" customFormat="1" ht="12.75"/>
    <row r="3656" s="3" customFormat="1" ht="12.75"/>
    <row r="3657" s="3" customFormat="1" ht="12.75"/>
    <row r="3658" s="3" customFormat="1" ht="12.75"/>
    <row r="3659" s="3" customFormat="1" ht="12.75"/>
    <row r="3660" s="3" customFormat="1" ht="12.75"/>
    <row r="3661" s="3" customFormat="1" ht="12.75"/>
    <row r="3662" s="3" customFormat="1" ht="12.75"/>
    <row r="3663" s="3" customFormat="1" ht="12.75"/>
    <row r="3664" s="3" customFormat="1" ht="12.75"/>
    <row r="3665" s="3" customFormat="1" ht="12.75"/>
    <row r="3666" s="3" customFormat="1" ht="12.75"/>
    <row r="3667" s="3" customFormat="1" ht="12.75"/>
    <row r="3668" s="3" customFormat="1" ht="12.75"/>
    <row r="3669" s="3" customFormat="1" ht="12.75"/>
    <row r="3670" s="3" customFormat="1" ht="12.75"/>
    <row r="3671" s="3" customFormat="1" ht="12.75"/>
    <row r="3672" s="3" customFormat="1" ht="12.75"/>
    <row r="3673" s="3" customFormat="1" ht="12.75"/>
    <row r="3674" s="3" customFormat="1" ht="12.75"/>
    <row r="3675" s="3" customFormat="1" ht="12.75"/>
    <row r="3676" s="3" customFormat="1" ht="12.75"/>
    <row r="3677" s="3" customFormat="1" ht="12.75"/>
    <row r="3678" s="3" customFormat="1" ht="12.75"/>
    <row r="3679" s="3" customFormat="1" ht="12.75"/>
    <row r="3680" s="3" customFormat="1" ht="12.75"/>
    <row r="3681" s="3" customFormat="1" ht="12.75"/>
    <row r="3682" s="3" customFormat="1" ht="12.75"/>
    <row r="3683" s="3" customFormat="1" ht="12.75"/>
    <row r="3684" s="3" customFormat="1" ht="12.75"/>
    <row r="3685" s="3" customFormat="1" ht="12.75"/>
    <row r="3686" s="3" customFormat="1" ht="12.75"/>
    <row r="3687" s="3" customFormat="1" ht="12.75"/>
    <row r="3688" s="3" customFormat="1" ht="12.75"/>
    <row r="3689" s="3" customFormat="1" ht="12.75"/>
    <row r="3690" s="3" customFormat="1" ht="12.75"/>
    <row r="3691" s="3" customFormat="1" ht="12.75"/>
    <row r="3692" s="3" customFormat="1" ht="12.75"/>
    <row r="3693" s="3" customFormat="1" ht="12.75"/>
    <row r="3694" s="3" customFormat="1" ht="12.75"/>
    <row r="3695" s="3" customFormat="1" ht="12.75"/>
    <row r="3696" s="3" customFormat="1" ht="12.75"/>
    <row r="3697" s="3" customFormat="1" ht="12.75"/>
    <row r="3698" s="3" customFormat="1" ht="12.75"/>
    <row r="3699" s="3" customFormat="1" ht="12.75"/>
    <row r="3700" s="3" customFormat="1" ht="12.75"/>
    <row r="3701" s="3" customFormat="1" ht="12.75"/>
    <row r="3702" s="3" customFormat="1" ht="12.75"/>
    <row r="3703" s="3" customFormat="1" ht="12.75"/>
    <row r="3704" s="3" customFormat="1" ht="12.75"/>
    <row r="3705" s="3" customFormat="1" ht="12.75"/>
    <row r="3706" s="3" customFormat="1" ht="12.75"/>
    <row r="3707" s="3" customFormat="1" ht="12.75"/>
    <row r="3708" s="3" customFormat="1" ht="12.75"/>
    <row r="3709" s="3" customFormat="1" ht="12.75"/>
    <row r="3710" s="3" customFormat="1" ht="12.75"/>
    <row r="3711" s="3" customFormat="1" ht="12.75"/>
    <row r="3712" s="3" customFormat="1" ht="12.75"/>
    <row r="3713" s="3" customFormat="1" ht="12.75"/>
    <row r="3714" s="3" customFormat="1" ht="12.75"/>
    <row r="3715" s="3" customFormat="1" ht="12.75"/>
    <row r="3716" s="3" customFormat="1" ht="12.75"/>
    <row r="3717" s="3" customFormat="1" ht="12.75"/>
    <row r="3718" s="3" customFormat="1" ht="12.75"/>
    <row r="3719" s="3" customFormat="1" ht="12.75"/>
    <row r="3720" s="3" customFormat="1" ht="12.75"/>
    <row r="3721" s="3" customFormat="1" ht="12.75"/>
    <row r="3722" s="3" customFormat="1" ht="12.75"/>
    <row r="3723" s="3" customFormat="1" ht="12.75"/>
    <row r="3724" s="3" customFormat="1" ht="12.75"/>
    <row r="3725" s="3" customFormat="1" ht="12.75"/>
    <row r="3726" s="3" customFormat="1" ht="12.75"/>
    <row r="3727" s="3" customFormat="1" ht="12.75"/>
    <row r="3728" s="3" customFormat="1" ht="12.75"/>
    <row r="3729" s="3" customFormat="1" ht="12.75"/>
    <row r="3730" s="3" customFormat="1" ht="12.75"/>
    <row r="3731" s="3" customFormat="1" ht="12.75"/>
    <row r="3732" s="3" customFormat="1" ht="12.75"/>
    <row r="3733" s="3" customFormat="1" ht="12.75"/>
    <row r="3734" s="3" customFormat="1" ht="12.75"/>
    <row r="3735" s="3" customFormat="1" ht="12.75"/>
    <row r="3736" s="3" customFormat="1" ht="12.75"/>
    <row r="3737" s="3" customFormat="1" ht="12.75"/>
    <row r="3738" s="3" customFormat="1" ht="12.75"/>
    <row r="3739" s="3" customFormat="1" ht="12.75"/>
    <row r="3740" s="3" customFormat="1" ht="12.75"/>
    <row r="3741" s="3" customFormat="1" ht="12.75"/>
    <row r="3742" s="3" customFormat="1" ht="12.75"/>
    <row r="3743" s="3" customFormat="1" ht="12.75"/>
    <row r="3744" s="3" customFormat="1" ht="12.75"/>
    <row r="3745" s="3" customFormat="1" ht="12.75"/>
    <row r="3746" s="3" customFormat="1" ht="12.75"/>
    <row r="3747" s="3" customFormat="1" ht="12.75"/>
    <row r="3748" s="3" customFormat="1" ht="12.75"/>
    <row r="3749" s="3" customFormat="1" ht="12.75"/>
    <row r="3750" s="3" customFormat="1" ht="12.75"/>
    <row r="3751" s="3" customFormat="1" ht="12.75"/>
    <row r="3752" s="3" customFormat="1" ht="12.75"/>
    <row r="3753" s="3" customFormat="1" ht="12.75"/>
    <row r="3754" s="3" customFormat="1" ht="12.75"/>
    <row r="3755" s="3" customFormat="1" ht="12.75"/>
    <row r="3756" s="3" customFormat="1" ht="12.75"/>
    <row r="3757" s="3" customFormat="1" ht="12.75"/>
    <row r="3758" s="3" customFormat="1" ht="12.75"/>
    <row r="3759" s="3" customFormat="1" ht="12.75"/>
    <row r="3760" s="3" customFormat="1" ht="12.75"/>
    <row r="3761" s="3" customFormat="1" ht="12.75"/>
    <row r="3762" s="3" customFormat="1" ht="12.75"/>
    <row r="3763" s="3" customFormat="1" ht="12.75"/>
    <row r="3764" s="3" customFormat="1" ht="12.75"/>
    <row r="3765" s="3" customFormat="1" ht="12.75"/>
    <row r="3766" s="3" customFormat="1" ht="12.75"/>
    <row r="3767" s="3" customFormat="1" ht="12.75"/>
    <row r="3768" s="3" customFormat="1" ht="12.75"/>
    <row r="3769" s="3" customFormat="1" ht="12.75"/>
    <row r="3770" s="3" customFormat="1" ht="12.75"/>
    <row r="3771" s="3" customFormat="1" ht="12.75"/>
    <row r="3772" s="3" customFormat="1" ht="12.75"/>
    <row r="3773" s="3" customFormat="1" ht="12.75"/>
    <row r="3774" s="3" customFormat="1" ht="12.75"/>
    <row r="3775" s="3" customFormat="1" ht="12.75"/>
    <row r="3776" s="3" customFormat="1" ht="12.75"/>
    <row r="3777" s="3" customFormat="1" ht="12.75"/>
    <row r="3778" s="3" customFormat="1" ht="12.75"/>
    <row r="3779" s="3" customFormat="1" ht="12.75"/>
    <row r="3780" s="3" customFormat="1" ht="12.75"/>
    <row r="3781" s="3" customFormat="1" ht="12.75"/>
    <row r="3782" s="3" customFormat="1" ht="12.75"/>
    <row r="3783" s="3" customFormat="1" ht="12.75"/>
    <row r="3784" s="3" customFormat="1" ht="12.75"/>
    <row r="3785" s="3" customFormat="1" ht="12.75"/>
    <row r="3786" s="3" customFormat="1" ht="12.75"/>
    <row r="3787" s="3" customFormat="1" ht="12.75"/>
    <row r="3788" s="3" customFormat="1" ht="12.75"/>
    <row r="3789" s="3" customFormat="1" ht="12.75"/>
    <row r="3790" s="3" customFormat="1" ht="12.75"/>
    <row r="3791" s="3" customFormat="1" ht="12.75"/>
    <row r="3792" s="3" customFormat="1" ht="12.75"/>
    <row r="3793" s="3" customFormat="1" ht="12.75"/>
    <row r="3794" s="3" customFormat="1" ht="12.75"/>
    <row r="3795" s="3" customFormat="1" ht="12.75"/>
    <row r="3796" s="3" customFormat="1" ht="12.75"/>
    <row r="3797" s="3" customFormat="1" ht="12.75"/>
    <row r="3798" s="3" customFormat="1" ht="12.75"/>
    <row r="3799" s="3" customFormat="1" ht="12.75"/>
    <row r="3800" s="3" customFormat="1" ht="12.75"/>
    <row r="3801" s="3" customFormat="1" ht="12.75"/>
    <row r="3802" s="3" customFormat="1" ht="12.75"/>
    <row r="3803" s="3" customFormat="1" ht="12.75"/>
    <row r="3804" s="3" customFormat="1" ht="12.75"/>
    <row r="3805" s="3" customFormat="1" ht="12.75"/>
    <row r="3806" s="3" customFormat="1" ht="12.75"/>
    <row r="3807" s="3" customFormat="1" ht="12.75"/>
    <row r="3808" s="3" customFormat="1" ht="12.75"/>
    <row r="3809" s="3" customFormat="1" ht="12.75"/>
    <row r="3810" s="3" customFormat="1" ht="12.75"/>
    <row r="3811" s="3" customFormat="1" ht="12.75"/>
    <row r="3812" s="3" customFormat="1" ht="12.75"/>
    <row r="3813" s="3" customFormat="1" ht="12.75"/>
    <row r="3814" s="3" customFormat="1" ht="12.75"/>
    <row r="3815" s="3" customFormat="1" ht="12.75"/>
    <row r="3816" s="3" customFormat="1" ht="12.75"/>
    <row r="3817" s="3" customFormat="1" ht="12.75"/>
    <row r="3818" s="3" customFormat="1" ht="12.75"/>
    <row r="3819" s="3" customFormat="1" ht="12.75"/>
    <row r="3820" s="3" customFormat="1" ht="12.75"/>
    <row r="3821" s="3" customFormat="1" ht="12.75"/>
    <row r="3822" s="3" customFormat="1" ht="12.75"/>
    <row r="3823" s="3" customFormat="1" ht="12.75"/>
    <row r="3824" s="3" customFormat="1" ht="12.75"/>
    <row r="3825" s="3" customFormat="1" ht="12.75"/>
    <row r="3826" s="3" customFormat="1" ht="12.75"/>
    <row r="3827" s="3" customFormat="1" ht="12.75"/>
    <row r="3828" s="3" customFormat="1" ht="12.75"/>
    <row r="3829" s="3" customFormat="1" ht="12.75"/>
    <row r="3830" s="3" customFormat="1" ht="12.75"/>
    <row r="3831" s="3" customFormat="1" ht="12.75"/>
    <row r="3832" s="3" customFormat="1" ht="12.75"/>
    <row r="3833" s="3" customFormat="1" ht="12.75"/>
    <row r="3834" s="3" customFormat="1" ht="12.75"/>
    <row r="3835" s="3" customFormat="1" ht="12.75"/>
    <row r="3836" s="3" customFormat="1" ht="12.75"/>
    <row r="3837" s="3" customFormat="1" ht="12.75"/>
    <row r="3838" s="3" customFormat="1" ht="12.75"/>
    <row r="3839" s="3" customFormat="1" ht="12.75"/>
    <row r="3840" s="3" customFormat="1" ht="12.75"/>
    <row r="3841" s="3" customFormat="1" ht="12.75"/>
    <row r="3842" s="3" customFormat="1" ht="12.75"/>
    <row r="3843" s="3" customFormat="1" ht="12.75"/>
    <row r="3844" s="3" customFormat="1" ht="12.75"/>
    <row r="3845" s="3" customFormat="1" ht="12.75"/>
    <row r="3846" s="3" customFormat="1" ht="12.75"/>
    <row r="3847" s="3" customFormat="1" ht="12.75"/>
    <row r="3848" s="3" customFormat="1" ht="12.75"/>
    <row r="3849" s="3" customFormat="1" ht="12.75"/>
    <row r="3850" s="3" customFormat="1" ht="12.75"/>
    <row r="3851" s="3" customFormat="1" ht="12.75"/>
    <row r="3852" s="3" customFormat="1" ht="12.75"/>
    <row r="3853" s="3" customFormat="1" ht="12.75"/>
    <row r="3854" s="3" customFormat="1" ht="12.75"/>
    <row r="3855" s="3" customFormat="1" ht="12.75"/>
    <row r="3856" s="3" customFormat="1" ht="12.75"/>
    <row r="3857" s="3" customFormat="1" ht="12.75"/>
    <row r="3858" s="3" customFormat="1" ht="12.75"/>
    <row r="3859" s="3" customFormat="1" ht="12.75"/>
    <row r="3860" s="3" customFormat="1" ht="12.75"/>
    <row r="3861" s="3" customFormat="1" ht="12.75"/>
    <row r="3862" s="3" customFormat="1" ht="12.75"/>
    <row r="3863" s="3" customFormat="1" ht="12.75"/>
    <row r="3864" s="3" customFormat="1" ht="12.75"/>
    <row r="3865" s="3" customFormat="1" ht="12.75"/>
    <row r="3866" s="3" customFormat="1" ht="12.75"/>
    <row r="3867" s="3" customFormat="1" ht="12.75"/>
    <row r="3868" s="3" customFormat="1" ht="12.75"/>
    <row r="3869" s="3" customFormat="1" ht="12.75"/>
    <row r="3870" s="3" customFormat="1" ht="12.75"/>
    <row r="3871" s="3" customFormat="1" ht="12.75"/>
    <row r="3872" s="3" customFormat="1" ht="12.75"/>
    <row r="3873" s="3" customFormat="1" ht="12.75"/>
    <row r="3874" s="3" customFormat="1" ht="12.75"/>
    <row r="3875" s="3" customFormat="1" ht="12.75"/>
    <row r="3876" s="3" customFormat="1" ht="12.75"/>
    <row r="3877" s="3" customFormat="1" ht="12.75"/>
    <row r="3878" s="3" customFormat="1" ht="12.75"/>
    <row r="3879" s="3" customFormat="1" ht="12.75"/>
    <row r="3880" s="3" customFormat="1" ht="12.75"/>
    <row r="3881" s="3" customFormat="1" ht="12.75"/>
    <row r="3882" s="3" customFormat="1" ht="12.75"/>
    <row r="3883" s="3" customFormat="1" ht="12.75"/>
    <row r="3884" s="3" customFormat="1" ht="12.75"/>
    <row r="3885" s="3" customFormat="1" ht="12.75"/>
    <row r="3886" s="3" customFormat="1" ht="12.75"/>
    <row r="3887" s="3" customFormat="1" ht="12.75"/>
    <row r="3888" s="3" customFormat="1" ht="12.75"/>
    <row r="3889" s="3" customFormat="1" ht="12.75"/>
    <row r="3890" s="3" customFormat="1" ht="12.75"/>
    <row r="3891" s="3" customFormat="1" ht="12.75"/>
    <row r="3892" s="3" customFormat="1" ht="12.75"/>
    <row r="3893" s="3" customFormat="1" ht="12.75"/>
    <row r="3894" s="3" customFormat="1" ht="12.75"/>
    <row r="3895" s="3" customFormat="1" ht="12.75"/>
    <row r="3896" s="3" customFormat="1" ht="12.75"/>
    <row r="3897" s="3" customFormat="1" ht="12.75"/>
    <row r="3898" s="3" customFormat="1" ht="12.75"/>
    <row r="3899" s="3" customFormat="1" ht="12.75"/>
    <row r="3900" s="3" customFormat="1" ht="12.75"/>
    <row r="3901" s="3" customFormat="1" ht="12.75"/>
    <row r="3902" s="3" customFormat="1" ht="12.75"/>
    <row r="3903" s="3" customFormat="1" ht="12.75"/>
    <row r="3904" s="3" customFormat="1" ht="12.75"/>
    <row r="3905" s="3" customFormat="1" ht="12.75"/>
    <row r="3906" s="3" customFormat="1" ht="12.75"/>
    <row r="3907" s="3" customFormat="1" ht="12.75"/>
    <row r="3908" s="3" customFormat="1" ht="12.75"/>
    <row r="3909" s="3" customFormat="1" ht="12.75"/>
    <row r="3910" s="3" customFormat="1" ht="12.75"/>
    <row r="3911" s="3" customFormat="1" ht="12.75"/>
    <row r="3912" s="3" customFormat="1" ht="12.75"/>
    <row r="3913" s="3" customFormat="1" ht="12.75"/>
    <row r="3914" s="3" customFormat="1" ht="12.75"/>
    <row r="3915" s="3" customFormat="1" ht="12.75"/>
    <row r="3916" s="3" customFormat="1" ht="12.75"/>
    <row r="3917" s="3" customFormat="1" ht="12.75"/>
    <row r="3918" s="3" customFormat="1" ht="12.75"/>
    <row r="3919" s="3" customFormat="1" ht="12.75"/>
    <row r="3920" s="3" customFormat="1" ht="12.75"/>
    <row r="3921" s="3" customFormat="1" ht="12.75"/>
    <row r="3922" s="3" customFormat="1" ht="12.75"/>
    <row r="3923" s="3" customFormat="1" ht="12.75"/>
    <row r="3924" s="3" customFormat="1" ht="12.75"/>
    <row r="3925" s="3" customFormat="1" ht="12.75"/>
    <row r="3926" s="3" customFormat="1" ht="12.75"/>
    <row r="3927" s="3" customFormat="1" ht="12.75"/>
    <row r="3928" s="3" customFormat="1" ht="12.75"/>
    <row r="3929" s="3" customFormat="1" ht="12.75"/>
    <row r="3930" s="3" customFormat="1" ht="12.75"/>
    <row r="3931" s="3" customFormat="1" ht="12.75"/>
    <row r="3932" s="3" customFormat="1" ht="12.75"/>
    <row r="3933" s="3" customFormat="1" ht="12.75"/>
    <row r="3934" s="3" customFormat="1" ht="12.75"/>
    <row r="3935" s="3" customFormat="1" ht="12.75"/>
    <row r="3936" s="3" customFormat="1" ht="12.75"/>
    <row r="3937" s="3" customFormat="1" ht="12.75"/>
    <row r="3938" s="3" customFormat="1" ht="12.75"/>
    <row r="3939" s="3" customFormat="1" ht="12.75"/>
    <row r="3940" s="3" customFormat="1" ht="12.75"/>
    <row r="3941" s="3" customFormat="1" ht="12.75"/>
    <row r="3942" s="3" customFormat="1" ht="12.75"/>
    <row r="3943" s="3" customFormat="1" ht="12.75"/>
    <row r="3944" s="3" customFormat="1" ht="12.75"/>
    <row r="3945" s="3" customFormat="1" ht="12.75"/>
    <row r="3946" s="3" customFormat="1" ht="12.75"/>
    <row r="3947" s="3" customFormat="1" ht="12.75"/>
    <row r="3948" s="3" customFormat="1" ht="12.75"/>
    <row r="3949" s="3" customFormat="1" ht="12.75"/>
    <row r="3950" s="3" customFormat="1" ht="12.75"/>
    <row r="3951" s="3" customFormat="1" ht="12.75"/>
    <row r="3952" s="3" customFormat="1" ht="12.75"/>
    <row r="3953" s="3" customFormat="1" ht="12.75"/>
    <row r="3954" s="3" customFormat="1" ht="12.75"/>
    <row r="3955" s="3" customFormat="1" ht="12.75"/>
    <row r="3956" s="3" customFormat="1" ht="12.75"/>
    <row r="3957" s="3" customFormat="1" ht="12.75"/>
    <row r="3958" s="3" customFormat="1" ht="12.75"/>
    <row r="3959" s="3" customFormat="1" ht="12.75"/>
    <row r="3960" s="3" customFormat="1" ht="12.75"/>
    <row r="3961" s="3" customFormat="1" ht="12.75"/>
    <row r="3962" s="3" customFormat="1" ht="12.75"/>
    <row r="3963" s="3" customFormat="1" ht="12.75"/>
    <row r="3964" s="3" customFormat="1" ht="12.75"/>
    <row r="3965" s="3" customFormat="1" ht="12.75"/>
    <row r="3966" s="3" customFormat="1" ht="12.75"/>
    <row r="3967" s="3" customFormat="1" ht="12.75"/>
    <row r="3968" s="3" customFormat="1" ht="12.75"/>
    <row r="3969" s="3" customFormat="1" ht="12.75"/>
    <row r="3970" s="3" customFormat="1" ht="12.75"/>
    <row r="3971" s="3" customFormat="1" ht="12.75"/>
    <row r="3972" s="3" customFormat="1" ht="12.75"/>
    <row r="3973" s="3" customFormat="1" ht="12.75"/>
    <row r="3974" s="3" customFormat="1" ht="12.75"/>
    <row r="3975" s="3" customFormat="1" ht="12.75"/>
    <row r="3976" s="3" customFormat="1" ht="12.75"/>
    <row r="3977" s="3" customFormat="1" ht="12.75"/>
    <row r="3978" s="3" customFormat="1" ht="12.75"/>
    <row r="3979" s="3" customFormat="1" ht="12.75"/>
    <row r="3980" s="3" customFormat="1" ht="12.75"/>
    <row r="3981" s="3" customFormat="1" ht="12.75"/>
    <row r="3982" s="3" customFormat="1" ht="12.75"/>
    <row r="3983" s="3" customFormat="1" ht="12.75"/>
    <row r="3984" s="3" customFormat="1" ht="12.75"/>
    <row r="3985" s="3" customFormat="1" ht="12.75"/>
    <row r="3986" s="3" customFormat="1" ht="12.75"/>
    <row r="3987" s="3" customFormat="1" ht="12.75"/>
    <row r="3988" s="3" customFormat="1" ht="12.75"/>
    <row r="3989" s="3" customFormat="1" ht="12.75"/>
    <row r="3990" s="3" customFormat="1" ht="12.75"/>
    <row r="3991" s="3" customFormat="1" ht="12.75"/>
    <row r="3992" s="3" customFormat="1" ht="12.75"/>
    <row r="3993" s="3" customFormat="1" ht="12.75"/>
    <row r="3994" s="3" customFormat="1" ht="12.75"/>
    <row r="3995" s="3" customFormat="1" ht="12.75"/>
    <row r="3996" s="3" customFormat="1" ht="12.75"/>
    <row r="3997" s="3" customFormat="1" ht="12.75"/>
    <row r="3998" s="3" customFormat="1" ht="12.75"/>
    <row r="3999" s="3" customFormat="1" ht="12.75"/>
    <row r="4000" s="3" customFormat="1" ht="12.75"/>
    <row r="4001" s="3" customFormat="1" ht="12.75"/>
    <row r="4002" s="3" customFormat="1" ht="12.75"/>
    <row r="4003" s="3" customFormat="1" ht="12.75"/>
    <row r="4004" s="3" customFormat="1" ht="12.75"/>
    <row r="4005" s="3" customFormat="1" ht="12.75"/>
    <row r="4006" s="3" customFormat="1" ht="12.75"/>
    <row r="4007" s="3" customFormat="1" ht="12.75"/>
    <row r="4008" s="3" customFormat="1" ht="12.75"/>
    <row r="4009" s="3" customFormat="1" ht="12.75"/>
    <row r="4010" s="3" customFormat="1" ht="12.75"/>
    <row r="4011" s="3" customFormat="1" ht="12.75"/>
    <row r="4012" s="3" customFormat="1" ht="12.75"/>
    <row r="4013" s="3" customFormat="1" ht="12.75"/>
    <row r="4014" s="3" customFormat="1" ht="12.75"/>
    <row r="4015" s="3" customFormat="1" ht="12.75"/>
    <row r="4016" s="3" customFormat="1" ht="12.75"/>
    <row r="4017" s="3" customFormat="1" ht="12.75"/>
    <row r="4018" s="3" customFormat="1" ht="12.75"/>
    <row r="4019" s="3" customFormat="1" ht="12.75"/>
    <row r="4020" s="3" customFormat="1" ht="12.75"/>
    <row r="4021" s="3" customFormat="1" ht="12.75"/>
    <row r="4022" s="3" customFormat="1" ht="12.75"/>
    <row r="4023" s="3" customFormat="1" ht="12.75"/>
    <row r="4024" s="3" customFormat="1" ht="12.75"/>
    <row r="4025" s="3" customFormat="1" ht="12.75"/>
    <row r="4026" s="3" customFormat="1" ht="12.75"/>
    <row r="4027" s="3" customFormat="1" ht="12.75"/>
    <row r="4028" s="3" customFormat="1" ht="12.75"/>
    <row r="4029" s="3" customFormat="1" ht="12.75"/>
    <row r="4030" s="3" customFormat="1" ht="12.75"/>
    <row r="4031" s="3" customFormat="1" ht="12.75"/>
    <row r="4032" s="3" customFormat="1" ht="12.75"/>
    <row r="4033" s="3" customFormat="1" ht="12.75"/>
    <row r="4034" s="3" customFormat="1" ht="12.75"/>
    <row r="4035" s="3" customFormat="1" ht="12.75"/>
    <row r="4036" s="3" customFormat="1" ht="12.75"/>
    <row r="4037" s="3" customFormat="1" ht="12.75"/>
    <row r="4038" s="3" customFormat="1" ht="12.75"/>
    <row r="4039" s="3" customFormat="1" ht="12.75"/>
    <row r="4040" s="3" customFormat="1" ht="12.75"/>
    <row r="4041" s="3" customFormat="1" ht="12.75"/>
    <row r="4042" s="3" customFormat="1" ht="12.75"/>
    <row r="4043" s="3" customFormat="1" ht="12.75"/>
    <row r="4044" s="3" customFormat="1" ht="12.75"/>
    <row r="4045" s="3" customFormat="1" ht="12.75"/>
    <row r="4046" s="3" customFormat="1" ht="12.75"/>
    <row r="4047" s="3" customFormat="1" ht="12.75"/>
    <row r="4048" s="3" customFormat="1" ht="12.75"/>
    <row r="4049" s="3" customFormat="1" ht="12.75"/>
    <row r="4050" s="3" customFormat="1" ht="12.75"/>
    <row r="4051" s="3" customFormat="1" ht="12.75"/>
    <row r="4052" s="3" customFormat="1" ht="12.75"/>
    <row r="4053" s="3" customFormat="1" ht="12.75"/>
    <row r="4054" s="3" customFormat="1" ht="12.75"/>
    <row r="4055" s="3" customFormat="1" ht="12.75"/>
    <row r="4056" s="3" customFormat="1" ht="12.75"/>
    <row r="4057" s="3" customFormat="1" ht="12.75"/>
    <row r="4058" s="3" customFormat="1" ht="12.75"/>
    <row r="4059" s="3" customFormat="1" ht="12.75"/>
    <row r="4060" s="3" customFormat="1" ht="12.75"/>
    <row r="4061" s="3" customFormat="1" ht="12.75"/>
    <row r="4062" s="3" customFormat="1" ht="12.75"/>
    <row r="4063" s="3" customFormat="1" ht="12.75"/>
    <row r="4064" s="3" customFormat="1" ht="12.75"/>
    <row r="4065" s="3" customFormat="1" ht="12.75"/>
    <row r="4066" s="3" customFormat="1" ht="12.75"/>
    <row r="4067" s="3" customFormat="1" ht="12.75"/>
    <row r="4068" s="3" customFormat="1" ht="12.75"/>
    <row r="4069" s="3" customFormat="1" ht="12.75"/>
    <row r="4070" s="3" customFormat="1" ht="12.75"/>
    <row r="4071" s="3" customFormat="1" ht="12.75"/>
    <row r="4072" s="3" customFormat="1" ht="12.75"/>
    <row r="4073" s="3" customFormat="1" ht="12.75"/>
    <row r="4074" s="3" customFormat="1" ht="12.75"/>
    <row r="4075" s="3" customFormat="1" ht="12.75"/>
    <row r="4076" s="3" customFormat="1" ht="12.75"/>
    <row r="4077" s="3" customFormat="1" ht="12.75"/>
    <row r="4078" s="3" customFormat="1" ht="12.75"/>
    <row r="4079" s="3" customFormat="1" ht="12.75"/>
    <row r="4080" s="3" customFormat="1" ht="12.75"/>
    <row r="4081" s="3" customFormat="1" ht="12.75"/>
    <row r="4082" s="3" customFormat="1" ht="12.75"/>
    <row r="4083" s="3" customFormat="1" ht="12.75"/>
    <row r="4084" s="3" customFormat="1" ht="12.75"/>
    <row r="4085" s="3" customFormat="1" ht="12.75"/>
    <row r="4086" s="3" customFormat="1" ht="12.75"/>
    <row r="4087" s="3" customFormat="1" ht="12.75"/>
    <row r="4088" s="3" customFormat="1" ht="12.75"/>
    <row r="4089" s="3" customFormat="1" ht="12.75"/>
    <row r="4090" s="3" customFormat="1" ht="12.75"/>
    <row r="4091" s="3" customFormat="1" ht="12.75"/>
    <row r="4092" s="3" customFormat="1" ht="12.75"/>
    <row r="4093" s="3" customFormat="1" ht="12.75"/>
    <row r="4094" s="3" customFormat="1" ht="12.75"/>
    <row r="4095" s="3" customFormat="1" ht="12.75"/>
    <row r="4096" s="3" customFormat="1" ht="12.75"/>
    <row r="4097" s="3" customFormat="1" ht="12.75"/>
    <row r="4098" s="3" customFormat="1" ht="12.75"/>
    <row r="4099" s="3" customFormat="1" ht="12.75"/>
    <row r="4100" s="3" customFormat="1" ht="12.75"/>
    <row r="4101" s="3" customFormat="1" ht="12.75"/>
    <row r="4102" s="3" customFormat="1" ht="12.75"/>
    <row r="4103" s="3" customFormat="1" ht="12.75"/>
    <row r="4104" s="3" customFormat="1" ht="12.75"/>
    <row r="4105" s="3" customFormat="1" ht="12.75"/>
    <row r="4106" s="3" customFormat="1" ht="12.75"/>
    <row r="4107" s="3" customFormat="1" ht="12.75"/>
    <row r="4108" s="3" customFormat="1" ht="12.75"/>
    <row r="4109" s="3" customFormat="1" ht="12.75"/>
    <row r="4110" s="3" customFormat="1" ht="12.75"/>
    <row r="4111" s="3" customFormat="1" ht="12.75"/>
    <row r="4112" s="3" customFormat="1" ht="12.75"/>
    <row r="4113" s="3" customFormat="1" ht="12.75"/>
    <row r="4114" s="3" customFormat="1" ht="12.75"/>
    <row r="4115" s="3" customFormat="1" ht="12.75"/>
    <row r="4116" s="3" customFormat="1" ht="12.75"/>
    <row r="4117" s="3" customFormat="1" ht="12.75"/>
    <row r="4118" s="3" customFormat="1" ht="12.75"/>
    <row r="4119" s="3" customFormat="1" ht="12.75"/>
    <row r="4120" s="3" customFormat="1" ht="12.75"/>
    <row r="4121" s="3" customFormat="1" ht="12.75"/>
    <row r="4122" s="3" customFormat="1" ht="12.75"/>
    <row r="4123" s="3" customFormat="1" ht="12.75"/>
    <row r="4124" s="3" customFormat="1" ht="12.75"/>
    <row r="4125" s="3" customFormat="1" ht="12.75"/>
    <row r="4126" s="3" customFormat="1" ht="12.75"/>
    <row r="4127" s="3" customFormat="1" ht="12.75"/>
    <row r="4128" s="3" customFormat="1" ht="12.75"/>
    <row r="4129" s="3" customFormat="1" ht="12.75"/>
    <row r="4130" s="3" customFormat="1" ht="12.75"/>
    <row r="4131" s="3" customFormat="1" ht="12.75"/>
    <row r="4132" s="3" customFormat="1" ht="12.75"/>
    <row r="4133" s="3" customFormat="1" ht="12.75"/>
    <row r="4134" s="3" customFormat="1" ht="12.75"/>
    <row r="4135" s="3" customFormat="1" ht="12.75"/>
    <row r="4136" s="3" customFormat="1" ht="12.75"/>
    <row r="4137" s="3" customFormat="1" ht="12.75"/>
    <row r="4138" s="3" customFormat="1" ht="12.75"/>
    <row r="4139" s="3" customFormat="1" ht="12.75"/>
    <row r="4140" s="3" customFormat="1" ht="12.75"/>
    <row r="4141" s="3" customFormat="1" ht="12.75"/>
    <row r="4142" s="3" customFormat="1" ht="12.75"/>
    <row r="4143" s="3" customFormat="1" ht="12.75"/>
    <row r="4144" s="3" customFormat="1" ht="12.75"/>
    <row r="4145" s="3" customFormat="1" ht="12.75"/>
    <row r="4146" s="3" customFormat="1" ht="12.75"/>
    <row r="4147" s="3" customFormat="1" ht="12.75"/>
    <row r="4148" s="3" customFormat="1" ht="12.75"/>
    <row r="4149" s="3" customFormat="1" ht="12.75"/>
    <row r="4150" s="3" customFormat="1" ht="12.75"/>
    <row r="4151" s="3" customFormat="1" ht="12.75"/>
    <row r="4152" s="3" customFormat="1" ht="12.75"/>
    <row r="4153" s="3" customFormat="1" ht="12.75"/>
    <row r="4154" s="3" customFormat="1" ht="12.75"/>
    <row r="4155" s="3" customFormat="1" ht="12.75"/>
    <row r="4156" s="3" customFormat="1" ht="12.75"/>
    <row r="4157" s="3" customFormat="1" ht="12.75"/>
    <row r="4158" s="3" customFormat="1" ht="12.75"/>
    <row r="4159" s="3" customFormat="1" ht="12.75"/>
    <row r="4160" s="3" customFormat="1" ht="12.75"/>
    <row r="4161" s="3" customFormat="1" ht="12.75"/>
    <row r="4162" s="3" customFormat="1" ht="12.75"/>
    <row r="4163" s="3" customFormat="1" ht="12.75"/>
    <row r="4164" s="3" customFormat="1" ht="12.75"/>
    <row r="4165" s="3" customFormat="1" ht="12.75"/>
    <row r="4166" s="3" customFormat="1" ht="12.75"/>
    <row r="4167" s="3" customFormat="1" ht="12.75"/>
    <row r="4168" s="3" customFormat="1" ht="12.75"/>
    <row r="4169" s="3" customFormat="1" ht="12.75"/>
    <row r="4170" s="3" customFormat="1" ht="12.75"/>
    <row r="4171" s="3" customFormat="1" ht="12.75"/>
    <row r="4172" s="3" customFormat="1" ht="12.75"/>
    <row r="4173" s="3" customFormat="1" ht="12.75"/>
    <row r="4174" s="3" customFormat="1" ht="12.75"/>
    <row r="4175" s="3" customFormat="1" ht="12.75"/>
    <row r="4176" s="3" customFormat="1" ht="12.75"/>
    <row r="4177" s="3" customFormat="1" ht="12.75"/>
    <row r="4178" s="3" customFormat="1" ht="12.75"/>
    <row r="4179" s="3" customFormat="1" ht="12.75"/>
    <row r="4180" s="3" customFormat="1" ht="12.75"/>
    <row r="4181" s="3" customFormat="1" ht="12.75"/>
    <row r="4182" s="3" customFormat="1" ht="12.75"/>
    <row r="4183" s="3" customFormat="1" ht="12.75"/>
    <row r="4184" s="3" customFormat="1" ht="12.75"/>
    <row r="4185" s="3" customFormat="1" ht="12.75"/>
    <row r="4186" s="3" customFormat="1" ht="12.75"/>
    <row r="4187" s="3" customFormat="1" ht="12.75"/>
    <row r="4188" s="3" customFormat="1" ht="12.75"/>
    <row r="4189" s="3" customFormat="1" ht="12.75"/>
    <row r="4190" s="3" customFormat="1" ht="12.75"/>
    <row r="4191" s="3" customFormat="1" ht="12.75"/>
    <row r="4192" s="3" customFormat="1" ht="12.75"/>
    <row r="4193" s="3" customFormat="1" ht="12.75"/>
    <row r="4194" s="3" customFormat="1" ht="12.75"/>
    <row r="4195" s="3" customFormat="1" ht="12.75"/>
    <row r="4196" s="3" customFormat="1" ht="12.75"/>
    <row r="4197" s="3" customFormat="1" ht="12.75"/>
    <row r="4198" s="3" customFormat="1" ht="12.75"/>
    <row r="4199" s="3" customFormat="1" ht="12.75"/>
    <row r="4200" s="3" customFormat="1" ht="12.75"/>
    <row r="4201" s="3" customFormat="1" ht="12.75"/>
    <row r="4202" s="3" customFormat="1" ht="12.75"/>
    <row r="4203" s="3" customFormat="1" ht="12.75"/>
    <row r="4204" s="3" customFormat="1" ht="12.75"/>
    <row r="4205" s="3" customFormat="1" ht="12.75"/>
    <row r="4206" s="3" customFormat="1" ht="12.75"/>
    <row r="4207" s="3" customFormat="1" ht="12.75"/>
    <row r="4208" s="3" customFormat="1" ht="12.75"/>
    <row r="4209" s="3" customFormat="1" ht="12.75"/>
    <row r="4210" s="3" customFormat="1" ht="12.75"/>
    <row r="4211" s="3" customFormat="1" ht="12.75"/>
    <row r="4212" s="3" customFormat="1" ht="12.75"/>
    <row r="4213" s="3" customFormat="1" ht="12.75"/>
    <row r="4214" s="3" customFormat="1" ht="12.75"/>
    <row r="4215" s="3" customFormat="1" ht="12.75"/>
    <row r="4216" s="3" customFormat="1" ht="12.75"/>
    <row r="4217" s="3" customFormat="1" ht="12.75"/>
    <row r="4218" s="3" customFormat="1" ht="12.75"/>
    <row r="4219" s="3" customFormat="1" ht="12.75"/>
    <row r="4220" s="3" customFormat="1" ht="12.75"/>
    <row r="4221" s="3" customFormat="1" ht="12.75"/>
    <row r="4222" s="3" customFormat="1" ht="12.75"/>
    <row r="4223" s="3" customFormat="1" ht="12.75"/>
    <row r="4224" s="3" customFormat="1" ht="12.75"/>
    <row r="4225" s="3" customFormat="1" ht="12.75"/>
    <row r="4226" s="3" customFormat="1" ht="12.75"/>
    <row r="4227" s="3" customFormat="1" ht="12.75"/>
    <row r="4228" s="3" customFormat="1" ht="12.75"/>
    <row r="4229" s="3" customFormat="1" ht="12.75"/>
    <row r="4230" s="3" customFormat="1" ht="12.75"/>
    <row r="4231" s="3" customFormat="1" ht="12.75"/>
    <row r="4232" s="3" customFormat="1" ht="12.75"/>
    <row r="4233" s="3" customFormat="1" ht="12.75"/>
    <row r="4234" s="3" customFormat="1" ht="12.75"/>
    <row r="4235" s="3" customFormat="1" ht="12.75"/>
    <row r="4236" s="3" customFormat="1" ht="12.75"/>
    <row r="4237" s="3" customFormat="1" ht="12.75"/>
    <row r="4238" s="3" customFormat="1" ht="12.75"/>
    <row r="4239" s="3" customFormat="1" ht="12.75"/>
    <row r="4240" s="3" customFormat="1" ht="12.75"/>
    <row r="4241" s="3" customFormat="1" ht="12.75"/>
    <row r="4242" s="3" customFormat="1" ht="12.75"/>
    <row r="4243" s="3" customFormat="1" ht="12.75"/>
    <row r="4244" s="3" customFormat="1" ht="12.75"/>
    <row r="4245" s="3" customFormat="1" ht="12.75"/>
    <row r="4246" s="3" customFormat="1" ht="12.75"/>
    <row r="4247" s="3" customFormat="1" ht="12.75"/>
    <row r="4248" s="3" customFormat="1" ht="12.75"/>
    <row r="4249" s="3" customFormat="1" ht="12.75"/>
    <row r="4250" s="3" customFormat="1" ht="12.75"/>
    <row r="4251" s="3" customFormat="1" ht="12.75"/>
    <row r="4252" s="3" customFormat="1" ht="12.75"/>
    <row r="4253" s="3" customFormat="1" ht="12.75"/>
    <row r="4254" s="3" customFormat="1" ht="12.75"/>
    <row r="4255" s="3" customFormat="1" ht="12.75"/>
    <row r="4256" s="3" customFormat="1" ht="12.75"/>
    <row r="4257" s="3" customFormat="1" ht="12.75"/>
    <row r="4258" s="3" customFormat="1" ht="12.75"/>
    <row r="4259" s="3" customFormat="1" ht="12.75"/>
    <row r="4260" s="3" customFormat="1" ht="12.75"/>
    <row r="4261" s="3" customFormat="1" ht="12.75"/>
    <row r="4262" s="3" customFormat="1" ht="12.75"/>
    <row r="4263" s="3" customFormat="1" ht="12.75"/>
    <row r="4264" s="3" customFormat="1" ht="12.75"/>
    <row r="4265" s="3" customFormat="1" ht="12.75"/>
    <row r="4266" s="3" customFormat="1" ht="12.75"/>
    <row r="4267" s="3" customFormat="1" ht="12.75"/>
    <row r="4268" s="3" customFormat="1" ht="12.75"/>
    <row r="4269" s="3" customFormat="1" ht="12.75"/>
    <row r="4270" s="3" customFormat="1" ht="12.75"/>
    <row r="4271" s="3" customFormat="1" ht="12.75"/>
    <row r="4272" s="3" customFormat="1" ht="12.75"/>
    <row r="4273" s="3" customFormat="1" ht="12.75"/>
    <row r="4274" s="3" customFormat="1" ht="12.75"/>
    <row r="4275" s="3" customFormat="1" ht="12.75"/>
    <row r="4276" s="3" customFormat="1" ht="12.75"/>
    <row r="4277" s="3" customFormat="1" ht="12.75"/>
    <row r="4278" s="3" customFormat="1" ht="12.75"/>
    <row r="4279" s="3" customFormat="1" ht="12.75"/>
    <row r="4280" s="3" customFormat="1" ht="12.75"/>
    <row r="4281" s="3" customFormat="1" ht="12.75"/>
    <row r="4282" s="3" customFormat="1" ht="12.75"/>
    <row r="4283" s="3" customFormat="1" ht="12.75"/>
    <row r="4284" s="3" customFormat="1" ht="12.75"/>
    <row r="4285" s="3" customFormat="1" ht="12.75"/>
    <row r="4286" s="3" customFormat="1" ht="12.75"/>
    <row r="4287" s="3" customFormat="1" ht="12.75"/>
    <row r="4288" s="3" customFormat="1" ht="12.75"/>
    <row r="4289" s="3" customFormat="1" ht="12.75"/>
    <row r="4290" s="3" customFormat="1" ht="12.75"/>
    <row r="4291" s="3" customFormat="1" ht="12.75"/>
    <row r="4292" s="3" customFormat="1" ht="12.75"/>
    <row r="4293" s="3" customFormat="1" ht="12.75"/>
    <row r="4294" s="3" customFormat="1" ht="12.75"/>
    <row r="4295" s="3" customFormat="1" ht="12.75"/>
    <row r="4296" s="3" customFormat="1" ht="12.75"/>
    <row r="4297" s="3" customFormat="1" ht="12.75"/>
    <row r="4298" s="3" customFormat="1" ht="12.75"/>
    <row r="4299" s="3" customFormat="1" ht="12.75"/>
    <row r="4300" s="3" customFormat="1" ht="12.75"/>
    <row r="4301" s="3" customFormat="1" ht="12.75"/>
    <row r="4302" s="3" customFormat="1" ht="12.75"/>
    <row r="4303" s="3" customFormat="1" ht="12.75"/>
    <row r="4304" s="3" customFormat="1" ht="12.75"/>
    <row r="4305" s="3" customFormat="1" ht="12.75"/>
    <row r="4306" s="3" customFormat="1" ht="12.75"/>
    <row r="4307" s="3" customFormat="1" ht="12.75"/>
    <row r="4308" s="3" customFormat="1" ht="12.75"/>
    <row r="4309" s="3" customFormat="1" ht="12.75"/>
    <row r="4310" s="3" customFormat="1" ht="12.75"/>
    <row r="4311" s="3" customFormat="1" ht="12.75"/>
    <row r="4312" s="3" customFormat="1" ht="12.75"/>
    <row r="4313" s="3" customFormat="1" ht="12.75"/>
    <row r="4314" s="3" customFormat="1" ht="12.75"/>
    <row r="4315" s="3" customFormat="1" ht="12.75"/>
    <row r="4316" s="3" customFormat="1" ht="12.75"/>
    <row r="4317" s="3" customFormat="1" ht="12.75"/>
    <row r="4318" s="3" customFormat="1" ht="12.75"/>
    <row r="4319" s="3" customFormat="1" ht="12.75"/>
    <row r="4320" s="3" customFormat="1" ht="12.75"/>
    <row r="4321" s="3" customFormat="1" ht="12.75"/>
    <row r="4322" s="3" customFormat="1" ht="12.75"/>
    <row r="4323" s="3" customFormat="1" ht="12.75"/>
    <row r="4324" s="3" customFormat="1" ht="12.75"/>
    <row r="4325" s="3" customFormat="1" ht="12.75"/>
    <row r="4326" s="3" customFormat="1" ht="12.75"/>
    <row r="4327" s="3" customFormat="1" ht="12.75"/>
    <row r="4328" s="3" customFormat="1" ht="12.75"/>
    <row r="4329" s="3" customFormat="1" ht="12.75"/>
    <row r="4330" s="3" customFormat="1" ht="12.75"/>
    <row r="4331" s="3" customFormat="1" ht="12.75"/>
    <row r="4332" s="3" customFormat="1" ht="12.75"/>
    <row r="4333" s="3" customFormat="1" ht="12.75"/>
    <row r="4334" s="3" customFormat="1" ht="12.75"/>
    <row r="4335" s="3" customFormat="1" ht="12.75"/>
    <row r="4336" s="3" customFormat="1" ht="12.75"/>
    <row r="4337" s="3" customFormat="1" ht="12.75"/>
    <row r="4338" s="3" customFormat="1" ht="12.75"/>
    <row r="4339" s="3" customFormat="1" ht="12.75"/>
    <row r="4340" s="3" customFormat="1" ht="12.75"/>
    <row r="4341" s="3" customFormat="1" ht="12.75"/>
    <row r="4342" s="3" customFormat="1" ht="12.75"/>
    <row r="4343" s="3" customFormat="1" ht="12.75"/>
    <row r="4344" s="3" customFormat="1" ht="12.75"/>
    <row r="4345" s="3" customFormat="1" ht="12.75"/>
    <row r="4346" s="3" customFormat="1" ht="12.75"/>
    <row r="4347" s="3" customFormat="1" ht="12.75"/>
    <row r="4348" s="3" customFormat="1" ht="12.75"/>
    <row r="4349" s="3" customFormat="1" ht="12.75"/>
    <row r="4350" s="3" customFormat="1" ht="12.75"/>
    <row r="4351" s="3" customFormat="1" ht="12.75"/>
    <row r="4352" s="3" customFormat="1" ht="12.75"/>
    <row r="4353" s="3" customFormat="1" ht="12.75"/>
    <row r="4354" s="3" customFormat="1" ht="12.75"/>
    <row r="4355" s="3" customFormat="1" ht="12.75"/>
    <row r="4356" s="3" customFormat="1" ht="12.75"/>
    <row r="4357" s="3" customFormat="1" ht="12.75"/>
    <row r="4358" s="3" customFormat="1" ht="12.75"/>
    <row r="4359" s="3" customFormat="1" ht="12.75"/>
    <row r="4360" s="3" customFormat="1" ht="12.75"/>
    <row r="4361" s="3" customFormat="1" ht="12.75"/>
    <row r="4362" s="3" customFormat="1" ht="12.75"/>
    <row r="4363" s="3" customFormat="1" ht="12.75"/>
    <row r="4364" s="3" customFormat="1" ht="12.75"/>
    <row r="4365" s="3" customFormat="1" ht="12.75"/>
    <row r="4366" s="3" customFormat="1" ht="12.75"/>
    <row r="4367" s="3" customFormat="1" ht="12.75"/>
    <row r="4368" s="3" customFormat="1" ht="12.75"/>
    <row r="4369" s="3" customFormat="1" ht="12.75"/>
    <row r="4370" s="3" customFormat="1" ht="12.75"/>
    <row r="4371" s="3" customFormat="1" ht="12.75"/>
    <row r="4372" s="3" customFormat="1" ht="12.75"/>
    <row r="4373" s="3" customFormat="1" ht="12.75"/>
    <row r="4374" s="3" customFormat="1" ht="12.75"/>
    <row r="4375" s="3" customFormat="1" ht="12.75"/>
    <row r="4376" s="3" customFormat="1" ht="12.75"/>
    <row r="4377" s="3" customFormat="1" ht="12.75"/>
    <row r="4378" s="3" customFormat="1" ht="12.75"/>
    <row r="4379" s="3" customFormat="1" ht="12.75"/>
    <row r="4380" s="3" customFormat="1" ht="12.75"/>
    <row r="4381" s="3" customFormat="1" ht="12.75"/>
    <row r="4382" s="3" customFormat="1" ht="12.75"/>
    <row r="4383" s="3" customFormat="1" ht="12.75"/>
    <row r="4384" s="3" customFormat="1" ht="12.75"/>
    <row r="4385" s="3" customFormat="1" ht="12.75"/>
    <row r="4386" s="3" customFormat="1" ht="12.75"/>
    <row r="4387" s="3" customFormat="1" ht="12.75"/>
    <row r="4388" s="3" customFormat="1" ht="12.75"/>
    <row r="4389" s="3" customFormat="1" ht="12.75"/>
    <row r="4390" s="3" customFormat="1" ht="12.75"/>
    <row r="4391" s="3" customFormat="1" ht="12.75"/>
    <row r="4392" s="3" customFormat="1" ht="12.75"/>
    <row r="4393" s="3" customFormat="1" ht="12.75"/>
    <row r="4394" s="3" customFormat="1" ht="12.75"/>
    <row r="4395" s="3" customFormat="1" ht="12.75"/>
    <row r="4396" s="3" customFormat="1" ht="12.75"/>
    <row r="4397" s="3" customFormat="1" ht="12.75"/>
    <row r="4398" s="3" customFormat="1" ht="12.75"/>
    <row r="4399" s="3" customFormat="1" ht="12.75"/>
    <row r="4400" s="3" customFormat="1" ht="12.75"/>
    <row r="4401" s="3" customFormat="1" ht="12.75"/>
    <row r="4402" s="3" customFormat="1" ht="12.75"/>
    <row r="4403" s="3" customFormat="1" ht="12.75"/>
    <row r="4404" s="3" customFormat="1" ht="12.75"/>
    <row r="4405" s="3" customFormat="1" ht="12.75"/>
    <row r="4406" s="3" customFormat="1" ht="12.75"/>
    <row r="4407" s="3" customFormat="1" ht="12.75"/>
    <row r="4408" s="3" customFormat="1" ht="12.75"/>
    <row r="4409" s="3" customFormat="1" ht="12.75"/>
    <row r="4410" s="3" customFormat="1" ht="12.75"/>
    <row r="4411" s="3" customFormat="1" ht="12.75"/>
    <row r="4412" s="3" customFormat="1" ht="12.75"/>
    <row r="4413" s="3" customFormat="1" ht="12.75"/>
    <row r="4414" s="3" customFormat="1" ht="12.75"/>
    <row r="4415" s="3" customFormat="1" ht="12.75"/>
    <row r="4416" s="3" customFormat="1" ht="12.75"/>
    <row r="4417" s="3" customFormat="1" ht="12.75"/>
    <row r="4418" s="3" customFormat="1" ht="12.75"/>
    <row r="4419" s="3" customFormat="1" ht="12.75"/>
    <row r="4420" s="3" customFormat="1" ht="12.75"/>
    <row r="4421" s="3" customFormat="1" ht="12.75"/>
    <row r="4422" s="3" customFormat="1" ht="12.75"/>
    <row r="4423" s="3" customFormat="1" ht="12.75"/>
    <row r="4424" s="3" customFormat="1" ht="12.75"/>
    <row r="4425" s="3" customFormat="1" ht="12.75"/>
    <row r="4426" s="3" customFormat="1" ht="12.75"/>
    <row r="4427" s="3" customFormat="1" ht="12.75"/>
    <row r="4428" s="3" customFormat="1" ht="12.75"/>
    <row r="4429" s="3" customFormat="1" ht="12.75"/>
    <row r="4430" s="3" customFormat="1" ht="12.75"/>
    <row r="4431" s="3" customFormat="1" ht="12.75"/>
    <row r="4432" s="3" customFormat="1" ht="12.75"/>
    <row r="4433" s="3" customFormat="1" ht="12.75"/>
    <row r="4434" s="3" customFormat="1" ht="12.75"/>
    <row r="4435" s="3" customFormat="1" ht="12.75"/>
    <row r="4436" s="3" customFormat="1" ht="12.75"/>
    <row r="4437" s="3" customFormat="1" ht="12.75"/>
    <row r="4438" s="3" customFormat="1" ht="12.75"/>
    <row r="4439" s="3" customFormat="1" ht="12.75"/>
    <row r="4440" s="3" customFormat="1" ht="12.75"/>
    <row r="4441" s="3" customFormat="1" ht="12.75"/>
    <row r="4442" s="3" customFormat="1" ht="12.75"/>
    <row r="4443" s="3" customFormat="1" ht="12.75"/>
    <row r="4444" s="3" customFormat="1" ht="12.75"/>
    <row r="4445" s="3" customFormat="1" ht="12.75"/>
    <row r="4446" s="3" customFormat="1" ht="12.75"/>
    <row r="4447" s="3" customFormat="1" ht="12.75"/>
    <row r="4448" s="3" customFormat="1" ht="12.75"/>
    <row r="4449" s="3" customFormat="1" ht="12.75"/>
    <row r="4450" s="3" customFormat="1" ht="12.75"/>
    <row r="4451" s="3" customFormat="1" ht="12.75"/>
    <row r="4452" s="3" customFormat="1" ht="12.75"/>
    <row r="4453" s="3" customFormat="1" ht="12.75"/>
    <row r="4454" s="3" customFormat="1" ht="12.75"/>
    <row r="4455" s="3" customFormat="1" ht="12.75"/>
    <row r="4456" s="3" customFormat="1" ht="12.75"/>
    <row r="4457" s="3" customFormat="1" ht="12.75"/>
    <row r="4458" s="3" customFormat="1" ht="12.75"/>
    <row r="4459" s="3" customFormat="1" ht="12.75"/>
    <row r="4460" s="3" customFormat="1" ht="12.75"/>
    <row r="4461" s="3" customFormat="1" ht="12.75"/>
    <row r="4462" s="3" customFormat="1" ht="12.75"/>
    <row r="4463" s="3" customFormat="1" ht="12.75"/>
    <row r="4464" s="3" customFormat="1" ht="12.75"/>
    <row r="4465" s="3" customFormat="1" ht="12.75"/>
    <row r="4466" s="3" customFormat="1" ht="12.75"/>
    <row r="4467" s="3" customFormat="1" ht="12.75"/>
    <row r="4468" s="3" customFormat="1" ht="12.75"/>
    <row r="4469" s="3" customFormat="1" ht="12.75"/>
    <row r="4470" s="3" customFormat="1" ht="12.75"/>
    <row r="4471" s="3" customFormat="1" ht="12.75"/>
    <row r="4472" s="3" customFormat="1" ht="12.75"/>
    <row r="4473" s="3" customFormat="1" ht="12.75"/>
    <row r="4474" s="3" customFormat="1" ht="12.75"/>
    <row r="4475" s="3" customFormat="1" ht="12.75"/>
    <row r="4476" s="3" customFormat="1" ht="12.75"/>
    <row r="4477" s="3" customFormat="1" ht="12.75"/>
    <row r="4478" s="3" customFormat="1" ht="12.75"/>
    <row r="4479" s="3" customFormat="1" ht="12.75"/>
    <row r="4480" s="3" customFormat="1" ht="12.75"/>
    <row r="4481" s="3" customFormat="1" ht="12.75"/>
    <row r="4482" s="3" customFormat="1" ht="12.75"/>
    <row r="4483" s="3" customFormat="1" ht="12.75"/>
    <row r="4484" s="3" customFormat="1" ht="12.75"/>
    <row r="4485" s="3" customFormat="1" ht="12.75"/>
    <row r="4486" s="3" customFormat="1" ht="12.75"/>
    <row r="4487" s="3" customFormat="1" ht="12.75"/>
    <row r="4488" s="3" customFormat="1" ht="12.75"/>
    <row r="4489" s="3" customFormat="1" ht="12.75"/>
    <row r="4490" s="3" customFormat="1" ht="12.75"/>
    <row r="4491" s="3" customFormat="1" ht="12.75"/>
    <row r="4492" s="3" customFormat="1" ht="12.75"/>
    <row r="4493" s="3" customFormat="1" ht="12.75"/>
    <row r="4494" s="3" customFormat="1" ht="12.75"/>
    <row r="4495" s="3" customFormat="1" ht="12.75"/>
    <row r="4496" s="3" customFormat="1" ht="12.75"/>
    <row r="4497" s="3" customFormat="1" ht="12.75"/>
    <row r="4498" s="3" customFormat="1" ht="12.75"/>
    <row r="4499" s="3" customFormat="1" ht="12.75"/>
    <row r="4500" s="3" customFormat="1" ht="12.75"/>
    <row r="4501" s="3" customFormat="1" ht="12.75"/>
    <row r="4502" s="3" customFormat="1" ht="12.75"/>
    <row r="4503" s="3" customFormat="1" ht="12.75"/>
    <row r="4504" s="3" customFormat="1" ht="12.75"/>
    <row r="4505" s="3" customFormat="1" ht="12.75"/>
    <row r="4506" s="3" customFormat="1" ht="12.75"/>
    <row r="4507" s="3" customFormat="1" ht="12.75"/>
    <row r="4508" s="3" customFormat="1" ht="12.75"/>
    <row r="4509" s="3" customFormat="1" ht="12.75"/>
    <row r="4510" s="3" customFormat="1" ht="12.75"/>
    <row r="4511" s="3" customFormat="1" ht="12.75"/>
    <row r="4512" s="3" customFormat="1" ht="12.75"/>
    <row r="4513" s="3" customFormat="1" ht="12.75"/>
    <row r="4514" s="3" customFormat="1" ht="12.75"/>
    <row r="4515" s="3" customFormat="1" ht="12.75"/>
    <row r="4516" s="3" customFormat="1" ht="12.75"/>
    <row r="4517" s="3" customFormat="1" ht="12.75"/>
    <row r="4518" s="3" customFormat="1" ht="12.75"/>
    <row r="4519" s="3" customFormat="1" ht="12.75"/>
    <row r="4520" s="3" customFormat="1" ht="12.75"/>
    <row r="4521" s="3" customFormat="1" ht="12.75"/>
    <row r="4522" s="3" customFormat="1" ht="12.75"/>
    <row r="4523" s="3" customFormat="1" ht="12.75"/>
    <row r="4524" s="3" customFormat="1" ht="12.75"/>
    <row r="4525" s="3" customFormat="1" ht="12.75"/>
    <row r="4526" s="3" customFormat="1" ht="12.75"/>
    <row r="4527" s="3" customFormat="1" ht="12.75"/>
    <row r="4528" s="3" customFormat="1" ht="12.75"/>
    <row r="4529" s="3" customFormat="1" ht="12.75"/>
    <row r="4530" s="3" customFormat="1" ht="12.75"/>
    <row r="4531" s="3" customFormat="1" ht="12.75"/>
    <row r="4532" s="3" customFormat="1" ht="12.75"/>
    <row r="4533" s="3" customFormat="1" ht="12.75"/>
    <row r="4534" s="3" customFormat="1" ht="12.75"/>
    <row r="4535" s="3" customFormat="1" ht="12.75"/>
    <row r="4536" s="3" customFormat="1" ht="12.75"/>
    <row r="4537" s="3" customFormat="1" ht="12.75"/>
    <row r="4538" s="3" customFormat="1" ht="12.75"/>
    <row r="4539" s="3" customFormat="1" ht="12.75"/>
    <row r="4540" s="3" customFormat="1" ht="12.75"/>
    <row r="4541" s="3" customFormat="1" ht="12.75"/>
    <row r="4542" s="3" customFormat="1" ht="12.75"/>
    <row r="4543" s="3" customFormat="1" ht="12.75"/>
    <row r="4544" s="3" customFormat="1" ht="12.75"/>
    <row r="4545" s="3" customFormat="1" ht="12.75"/>
    <row r="4546" s="3" customFormat="1" ht="12.75"/>
    <row r="4547" s="3" customFormat="1" ht="12.75"/>
    <row r="4548" s="3" customFormat="1" ht="12.75"/>
    <row r="4549" s="3" customFormat="1" ht="12.75"/>
    <row r="4550" s="3" customFormat="1" ht="12.75"/>
    <row r="4551" s="3" customFormat="1" ht="12.75"/>
    <row r="4552" s="3" customFormat="1" ht="12.75"/>
    <row r="4553" s="3" customFormat="1" ht="12.75"/>
    <row r="4554" s="3" customFormat="1" ht="12.75"/>
    <row r="4555" s="3" customFormat="1" ht="12.75"/>
    <row r="4556" s="3" customFormat="1" ht="12.75"/>
    <row r="4557" s="3" customFormat="1" ht="12.75"/>
    <row r="4558" s="3" customFormat="1" ht="12.75"/>
    <row r="4559" s="3" customFormat="1" ht="12.75"/>
    <row r="4560" s="3" customFormat="1" ht="12.75"/>
    <row r="4561" s="3" customFormat="1" ht="12.75"/>
    <row r="4562" s="3" customFormat="1" ht="12.75"/>
    <row r="4563" s="3" customFormat="1" ht="12.75"/>
    <row r="4564" s="3" customFormat="1" ht="12.75"/>
    <row r="4565" s="3" customFormat="1" ht="12.75"/>
    <row r="4566" s="3" customFormat="1" ht="12.75"/>
    <row r="4567" s="3" customFormat="1" ht="12.75"/>
    <row r="4568" s="3" customFormat="1" ht="12.75"/>
    <row r="4569" s="3" customFormat="1" ht="12.75"/>
    <row r="4570" s="3" customFormat="1" ht="12.75"/>
    <row r="4571" s="3" customFormat="1" ht="12.75"/>
    <row r="4572" s="3" customFormat="1" ht="12.75"/>
    <row r="4573" s="3" customFormat="1" ht="12.75"/>
    <row r="4574" s="3" customFormat="1" ht="12.75"/>
    <row r="4575" s="3" customFormat="1" ht="12.75"/>
    <row r="4576" s="3" customFormat="1" ht="12.75"/>
    <row r="4577" s="3" customFormat="1" ht="12.75"/>
    <row r="4578" s="3" customFormat="1" ht="12.75"/>
    <row r="4579" s="3" customFormat="1" ht="12.75"/>
    <row r="4580" s="3" customFormat="1" ht="12.75"/>
    <row r="4581" s="3" customFormat="1" ht="12.75"/>
    <row r="4582" s="3" customFormat="1" ht="12.75"/>
    <row r="4583" s="3" customFormat="1" ht="12.75"/>
    <row r="4584" s="3" customFormat="1" ht="12.75"/>
    <row r="4585" s="3" customFormat="1" ht="12.75"/>
    <row r="4586" s="3" customFormat="1" ht="12.75"/>
    <row r="4587" s="3" customFormat="1" ht="12.75"/>
    <row r="4588" s="3" customFormat="1" ht="12.75"/>
    <row r="4589" s="3" customFormat="1" ht="12.75"/>
    <row r="4590" s="3" customFormat="1" ht="12.75"/>
    <row r="4591" s="3" customFormat="1" ht="12.75"/>
    <row r="4592" s="3" customFormat="1" ht="12.75"/>
    <row r="4593" s="3" customFormat="1" ht="12.75"/>
    <row r="4594" s="3" customFormat="1" ht="12.75"/>
    <row r="4595" s="3" customFormat="1" ht="12.75"/>
    <row r="4596" s="3" customFormat="1" ht="12.75"/>
    <row r="4597" s="3" customFormat="1" ht="12.75"/>
    <row r="4598" s="3" customFormat="1" ht="12.75"/>
    <row r="4599" s="3" customFormat="1" ht="12.75"/>
    <row r="4600" s="3" customFormat="1" ht="12.75"/>
    <row r="4601" s="3" customFormat="1" ht="12.75"/>
    <row r="4602" s="3" customFormat="1" ht="12.75"/>
    <row r="4603" s="3" customFormat="1" ht="12.75"/>
    <row r="4604" s="3" customFormat="1" ht="12.75"/>
    <row r="4605" s="3" customFormat="1" ht="12.75"/>
    <row r="4606" s="3" customFormat="1" ht="12.75"/>
    <row r="4607" s="3" customFormat="1" ht="12.75"/>
    <row r="4608" s="3" customFormat="1" ht="12.75"/>
    <row r="4609" s="3" customFormat="1" ht="12.75"/>
    <row r="4610" s="3" customFormat="1" ht="12.75"/>
    <row r="4611" s="3" customFormat="1" ht="12.75"/>
    <row r="4612" s="3" customFormat="1" ht="12.75"/>
    <row r="4613" s="3" customFormat="1" ht="12.75"/>
    <row r="4614" s="3" customFormat="1" ht="12.75"/>
    <row r="4615" s="3" customFormat="1" ht="12.75"/>
    <row r="4616" s="3" customFormat="1" ht="12.75"/>
    <row r="4617" s="3" customFormat="1" ht="12.75"/>
    <row r="4618" s="3" customFormat="1" ht="12.75"/>
    <row r="4619" s="3" customFormat="1" ht="12.75"/>
    <row r="4620" s="3" customFormat="1" ht="12.75"/>
    <row r="4621" s="3" customFormat="1" ht="12.75"/>
    <row r="4622" s="3" customFormat="1" ht="12.75"/>
    <row r="4623" s="3" customFormat="1" ht="12.75"/>
    <row r="4624" s="3" customFormat="1" ht="12.75"/>
    <row r="4625" s="3" customFormat="1" ht="12.75"/>
    <row r="4626" s="3" customFormat="1" ht="12.75"/>
    <row r="4627" s="3" customFormat="1" ht="12.75"/>
    <row r="4628" s="3" customFormat="1" ht="12.75"/>
    <row r="4629" s="3" customFormat="1" ht="12.75"/>
    <row r="4630" s="3" customFormat="1" ht="12.75"/>
    <row r="4631" s="3" customFormat="1" ht="12.75"/>
    <row r="4632" s="3" customFormat="1" ht="12.75"/>
    <row r="4633" s="3" customFormat="1" ht="12.75"/>
    <row r="4634" s="3" customFormat="1" ht="12.75"/>
    <row r="4635" s="3" customFormat="1" ht="12.75"/>
    <row r="4636" s="3" customFormat="1" ht="12.75"/>
    <row r="4637" s="3" customFormat="1" ht="12.75"/>
    <row r="4638" s="3" customFormat="1" ht="12.75"/>
    <row r="4639" s="3" customFormat="1" ht="12.75"/>
    <row r="4640" s="3" customFormat="1" ht="12.75"/>
    <row r="4641" s="3" customFormat="1" ht="12.75"/>
    <row r="4642" s="3" customFormat="1" ht="12.75"/>
    <row r="4643" s="3" customFormat="1" ht="12.75"/>
    <row r="4644" s="3" customFormat="1" ht="12.75"/>
    <row r="4645" s="3" customFormat="1" ht="12.75"/>
    <row r="4646" s="3" customFormat="1" ht="12.75"/>
    <row r="4647" s="3" customFormat="1" ht="12.75"/>
    <row r="4648" s="3" customFormat="1" ht="12.75"/>
    <row r="4649" s="3" customFormat="1" ht="12.75"/>
    <row r="4650" s="3" customFormat="1" ht="12.75"/>
    <row r="4651" s="3" customFormat="1" ht="12.75"/>
    <row r="4652" s="3" customFormat="1" ht="12.75"/>
    <row r="4653" s="3" customFormat="1" ht="12.75"/>
    <row r="4654" s="3" customFormat="1" ht="12.75"/>
    <row r="4655" s="3" customFormat="1" ht="12.75"/>
    <row r="4656" s="3" customFormat="1" ht="12.75"/>
    <row r="4657" s="3" customFormat="1" ht="12.75"/>
    <row r="4658" s="3" customFormat="1" ht="12.75"/>
    <row r="4659" s="3" customFormat="1" ht="12.75"/>
    <row r="4660" s="3" customFormat="1" ht="12.75"/>
    <row r="4661" s="3" customFormat="1" ht="12.75"/>
    <row r="4662" s="3" customFormat="1" ht="12.75"/>
    <row r="4663" s="3" customFormat="1" ht="12.75"/>
    <row r="4664" s="3" customFormat="1" ht="12.75"/>
    <row r="4665" s="3" customFormat="1" ht="12.75"/>
    <row r="4666" s="3" customFormat="1" ht="12.75"/>
    <row r="4667" s="3" customFormat="1" ht="12.75"/>
    <row r="4668" s="3" customFormat="1" ht="12.75"/>
    <row r="4669" s="3" customFormat="1" ht="12.75"/>
    <row r="4670" s="3" customFormat="1" ht="12.75"/>
    <row r="4671" s="3" customFormat="1" ht="12.75"/>
    <row r="4672" s="3" customFormat="1" ht="12.75"/>
    <row r="4673" s="3" customFormat="1" ht="12.75"/>
    <row r="4674" s="3" customFormat="1" ht="12.75"/>
    <row r="4675" s="3" customFormat="1" ht="12.75"/>
    <row r="4676" s="3" customFormat="1" ht="12.75"/>
    <row r="4677" s="3" customFormat="1" ht="12.75"/>
    <row r="4678" s="3" customFormat="1" ht="12.75"/>
    <row r="4679" s="3" customFormat="1" ht="12.75"/>
    <row r="4680" s="3" customFormat="1" ht="12.75"/>
    <row r="4681" s="3" customFormat="1" ht="12.75"/>
    <row r="4682" s="3" customFormat="1" ht="12.75"/>
    <row r="4683" s="3" customFormat="1" ht="12.75"/>
    <row r="4684" s="3" customFormat="1" ht="12.75"/>
    <row r="4685" s="3" customFormat="1" ht="12.75"/>
    <row r="4686" s="3" customFormat="1" ht="12.75"/>
    <row r="4687" s="3" customFormat="1" ht="12.75"/>
    <row r="4688" s="3" customFormat="1" ht="12.75"/>
    <row r="4689" s="3" customFormat="1" ht="12.75"/>
    <row r="4690" s="3" customFormat="1" ht="12.75"/>
    <row r="4691" s="3" customFormat="1" ht="12.75"/>
    <row r="4692" s="3" customFormat="1" ht="12.75"/>
    <row r="4693" s="3" customFormat="1" ht="12.75"/>
    <row r="4694" s="3" customFormat="1" ht="12.75"/>
    <row r="4695" s="3" customFormat="1" ht="12.75"/>
    <row r="4696" s="3" customFormat="1" ht="12.75"/>
    <row r="4697" s="3" customFormat="1" ht="12.75"/>
    <row r="4698" s="3" customFormat="1" ht="12.75"/>
    <row r="4699" s="3" customFormat="1" ht="12.75"/>
    <row r="4700" s="3" customFormat="1" ht="12.75"/>
    <row r="4701" s="3" customFormat="1" ht="12.75"/>
    <row r="4702" s="3" customFormat="1" ht="12.75"/>
    <row r="4703" s="3" customFormat="1" ht="12.75"/>
    <row r="4704" s="3" customFormat="1" ht="12.75"/>
    <row r="4705" s="3" customFormat="1" ht="12.75"/>
    <row r="4706" s="3" customFormat="1" ht="12.75"/>
    <row r="4707" s="3" customFormat="1" ht="12.75"/>
    <row r="4708" s="3" customFormat="1" ht="12.75"/>
    <row r="4709" s="3" customFormat="1" ht="12.75"/>
    <row r="4710" s="3" customFormat="1" ht="12.75"/>
    <row r="4711" s="3" customFormat="1" ht="12.75"/>
    <row r="4712" s="3" customFormat="1" ht="12.75"/>
    <row r="4713" s="3" customFormat="1" ht="12.75"/>
    <row r="4714" s="3" customFormat="1" ht="12.75"/>
    <row r="4715" s="3" customFormat="1" ht="12.75"/>
    <row r="4716" s="3" customFormat="1" ht="12.75"/>
    <row r="4717" s="3" customFormat="1" ht="12.75"/>
    <row r="4718" s="3" customFormat="1" ht="12.75"/>
    <row r="4719" s="3" customFormat="1" ht="12.75"/>
    <row r="4720" s="3" customFormat="1" ht="12.75"/>
    <row r="4721" s="3" customFormat="1" ht="12.75"/>
    <row r="4722" s="3" customFormat="1" ht="12.75"/>
    <row r="4723" s="3" customFormat="1" ht="12.75"/>
    <row r="4724" s="3" customFormat="1" ht="12.75"/>
    <row r="4725" s="3" customFormat="1" ht="12.75"/>
    <row r="4726" s="3" customFormat="1" ht="12.75"/>
    <row r="4727" s="3" customFormat="1" ht="12.75"/>
    <row r="4728" s="3" customFormat="1" ht="12.75"/>
    <row r="4729" s="3" customFormat="1" ht="12.75"/>
    <row r="4730" s="3" customFormat="1" ht="12.75"/>
    <row r="4731" s="3" customFormat="1" ht="12.75"/>
    <row r="4732" s="3" customFormat="1" ht="12.75"/>
    <row r="4733" s="3" customFormat="1" ht="12.75"/>
    <row r="4734" s="3" customFormat="1" ht="12.75"/>
    <row r="4735" s="3" customFormat="1" ht="12.75"/>
    <row r="4736" s="3" customFormat="1" ht="12.75"/>
    <row r="4737" s="3" customFormat="1" ht="12.75"/>
    <row r="4738" s="3" customFormat="1" ht="12.75"/>
    <row r="4739" s="3" customFormat="1" ht="12.75"/>
    <row r="4740" s="3" customFormat="1" ht="12.75"/>
    <row r="4741" s="3" customFormat="1" ht="12.75"/>
    <row r="4742" s="3" customFormat="1" ht="12.75"/>
    <row r="4743" s="3" customFormat="1" ht="12.75"/>
    <row r="4744" s="3" customFormat="1" ht="12.75"/>
    <row r="4745" s="3" customFormat="1" ht="12.75"/>
    <row r="4746" s="3" customFormat="1" ht="12.75"/>
    <row r="4747" s="3" customFormat="1" ht="12.75"/>
    <row r="4748" s="3" customFormat="1" ht="12.75"/>
    <row r="4749" s="3" customFormat="1" ht="12.75"/>
    <row r="4750" s="3" customFormat="1" ht="12.75"/>
    <row r="4751" s="3" customFormat="1" ht="12.75"/>
    <row r="4752" s="3" customFormat="1" ht="12.75"/>
    <row r="4753" s="3" customFormat="1" ht="12.75"/>
    <row r="4754" s="3" customFormat="1" ht="12.75"/>
    <row r="4755" s="3" customFormat="1" ht="12.75"/>
    <row r="4756" s="3" customFormat="1" ht="12.75"/>
    <row r="4757" s="3" customFormat="1" ht="12.75"/>
    <row r="4758" s="3" customFormat="1" ht="12.75"/>
    <row r="4759" s="3" customFormat="1" ht="12.75"/>
    <row r="4760" s="3" customFormat="1" ht="12.75"/>
    <row r="4761" s="3" customFormat="1" ht="12.75"/>
    <row r="4762" s="3" customFormat="1" ht="12.75"/>
    <row r="4763" s="3" customFormat="1" ht="12.75"/>
    <row r="4764" s="3" customFormat="1" ht="12.75"/>
    <row r="4765" s="3" customFormat="1" ht="12.75"/>
    <row r="4766" s="3" customFormat="1" ht="12.75"/>
    <row r="4767" s="3" customFormat="1" ht="12.75"/>
    <row r="4768" s="3" customFormat="1" ht="12.75"/>
    <row r="4769" s="3" customFormat="1" ht="12.75"/>
    <row r="4770" s="3" customFormat="1" ht="12.75"/>
    <row r="4771" s="3" customFormat="1" ht="12.75"/>
    <row r="4772" s="3" customFormat="1" ht="12.75"/>
    <row r="4773" s="3" customFormat="1" ht="12.75"/>
    <row r="4774" s="3" customFormat="1" ht="12.75"/>
    <row r="4775" s="3" customFormat="1" ht="12.75"/>
    <row r="4776" s="3" customFormat="1" ht="12.75"/>
    <row r="4777" s="3" customFormat="1" ht="12.75"/>
    <row r="4778" s="3" customFormat="1" ht="12.75"/>
    <row r="4779" s="3" customFormat="1" ht="12.75"/>
    <row r="4780" s="3" customFormat="1" ht="12.75"/>
    <row r="4781" s="3" customFormat="1" ht="12.75"/>
    <row r="4782" s="3" customFormat="1" ht="12.75"/>
    <row r="4783" s="3" customFormat="1" ht="12.75"/>
    <row r="4784" s="3" customFormat="1" ht="12.75"/>
    <row r="4785" s="3" customFormat="1" ht="12.75"/>
    <row r="4786" s="3" customFormat="1" ht="12.75"/>
    <row r="4787" s="3" customFormat="1" ht="12.75"/>
    <row r="4788" s="3" customFormat="1" ht="12.75"/>
    <row r="4789" s="3" customFormat="1" ht="12.75"/>
    <row r="4790" s="3" customFormat="1" ht="12.75"/>
    <row r="4791" s="3" customFormat="1" ht="12.75"/>
    <row r="4792" s="3" customFormat="1" ht="12.75"/>
    <row r="4793" s="3" customFormat="1" ht="12.75"/>
    <row r="4794" s="3" customFormat="1" ht="12.75"/>
    <row r="4795" s="3" customFormat="1" ht="12.75"/>
    <row r="4796" s="3" customFormat="1" ht="12.75"/>
    <row r="4797" s="3" customFormat="1" ht="12.75"/>
    <row r="4798" s="3" customFormat="1" ht="12.75"/>
    <row r="4799" s="3" customFormat="1" ht="12.75"/>
    <row r="4800" s="3" customFormat="1" ht="12.75"/>
    <row r="4801" s="3" customFormat="1" ht="12.75"/>
    <row r="4802" s="3" customFormat="1" ht="12.75"/>
    <row r="4803" s="3" customFormat="1" ht="12.75"/>
    <row r="4804" s="3" customFormat="1" ht="12.75"/>
    <row r="4805" s="3" customFormat="1" ht="12.75"/>
    <row r="4806" s="3" customFormat="1" ht="12.75"/>
    <row r="4807" s="3" customFormat="1" ht="12.75"/>
    <row r="4808" s="3" customFormat="1" ht="12.75"/>
    <row r="4809" s="3" customFormat="1" ht="12.75"/>
    <row r="4810" s="3" customFormat="1" ht="12.75"/>
    <row r="4811" s="3" customFormat="1" ht="12.75"/>
    <row r="4812" s="3" customFormat="1" ht="12.75"/>
    <row r="4813" s="3" customFormat="1" ht="12.75"/>
    <row r="4814" s="3" customFormat="1" ht="12.75"/>
    <row r="4815" s="3" customFormat="1" ht="12.75"/>
    <row r="4816" s="3" customFormat="1" ht="12.75"/>
    <row r="4817" s="3" customFormat="1" ht="12.75"/>
    <row r="4818" s="3" customFormat="1" ht="12.75"/>
    <row r="4819" s="3" customFormat="1" ht="12.75"/>
    <row r="4820" s="3" customFormat="1" ht="12.75"/>
    <row r="4821" s="3" customFormat="1" ht="12.75"/>
    <row r="4822" s="3" customFormat="1" ht="12.75"/>
    <row r="4823" s="3" customFormat="1" ht="12.75"/>
    <row r="4824" s="3" customFormat="1" ht="12.75"/>
    <row r="4825" s="3" customFormat="1" ht="12.75"/>
    <row r="4826" s="3" customFormat="1" ht="12.75"/>
    <row r="4827" s="3" customFormat="1" ht="12.75"/>
    <row r="4828" s="3" customFormat="1" ht="12.75"/>
    <row r="4829" s="3" customFormat="1" ht="12.75"/>
    <row r="4830" s="3" customFormat="1" ht="12.75"/>
    <row r="4831" s="3" customFormat="1" ht="12.75"/>
    <row r="4832" s="3" customFormat="1" ht="12.75"/>
    <row r="4833" s="3" customFormat="1" ht="12.75"/>
    <row r="4834" s="3" customFormat="1" ht="12.75"/>
    <row r="4835" s="3" customFormat="1" ht="12.75"/>
    <row r="4836" s="3" customFormat="1" ht="12.75"/>
    <row r="4837" s="3" customFormat="1" ht="12.75"/>
    <row r="4838" s="3" customFormat="1" ht="12.75"/>
    <row r="4839" s="3" customFormat="1" ht="12.75"/>
    <row r="4840" s="3" customFormat="1" ht="12.75"/>
    <row r="4841" s="3" customFormat="1" ht="12.75"/>
    <row r="4842" s="3" customFormat="1" ht="12.75"/>
    <row r="4843" s="3" customFormat="1" ht="12.75"/>
    <row r="4844" s="3" customFormat="1" ht="12.75"/>
    <row r="4845" s="3" customFormat="1" ht="12.75"/>
    <row r="4846" s="3" customFormat="1" ht="12.75"/>
    <row r="4847" s="3" customFormat="1" ht="12.75"/>
    <row r="4848" s="3" customFormat="1" ht="12.75"/>
    <row r="4849" s="3" customFormat="1" ht="12.75"/>
    <row r="4850" s="3" customFormat="1" ht="12.75"/>
    <row r="4851" s="3" customFormat="1" ht="12.75"/>
    <row r="4852" s="3" customFormat="1" ht="12.75"/>
    <row r="4853" s="3" customFormat="1" ht="12.75"/>
    <row r="4854" s="3" customFormat="1" ht="12.75"/>
    <row r="4855" s="3" customFormat="1" ht="12.75"/>
    <row r="4856" s="3" customFormat="1" ht="12.75"/>
    <row r="4857" s="3" customFormat="1" ht="12.75"/>
    <row r="4858" s="3" customFormat="1" ht="12.75"/>
    <row r="4859" s="3" customFormat="1" ht="12.75"/>
    <row r="4860" s="3" customFormat="1" ht="12.75"/>
    <row r="4861" s="3" customFormat="1" ht="12.75"/>
    <row r="4862" s="3" customFormat="1" ht="12.75"/>
    <row r="4863" s="3" customFormat="1" ht="12.75"/>
    <row r="4864" s="3" customFormat="1" ht="12.75"/>
    <row r="4865" s="3" customFormat="1" ht="12.75"/>
    <row r="4866" s="3" customFormat="1" ht="12.75"/>
    <row r="4867" s="3" customFormat="1" ht="12.75"/>
    <row r="4868" s="3" customFormat="1" ht="12.75"/>
    <row r="4869" s="3" customFormat="1" ht="12.75"/>
    <row r="4870" s="3" customFormat="1" ht="12.75"/>
    <row r="4871" s="3" customFormat="1" ht="12.75"/>
    <row r="4872" s="3" customFormat="1" ht="12.75"/>
    <row r="4873" s="3" customFormat="1" ht="12.75"/>
    <row r="4874" s="3" customFormat="1" ht="12.75"/>
    <row r="4875" s="3" customFormat="1" ht="12.75"/>
    <row r="4876" s="3" customFormat="1" ht="12.75"/>
    <row r="4877" s="3" customFormat="1" ht="12.75"/>
    <row r="4878" s="3" customFormat="1" ht="12.75"/>
    <row r="4879" s="3" customFormat="1" ht="12.75"/>
    <row r="4880" s="3" customFormat="1" ht="12.75"/>
    <row r="4881" s="3" customFormat="1" ht="12.75"/>
    <row r="4882" s="3" customFormat="1" ht="12.75"/>
    <row r="4883" s="3" customFormat="1" ht="12.75"/>
    <row r="4884" s="3" customFormat="1" ht="12.75"/>
    <row r="4885" s="3" customFormat="1" ht="12.75"/>
    <row r="4886" s="3" customFormat="1" ht="12.75"/>
    <row r="4887" s="3" customFormat="1" ht="12.75"/>
    <row r="4888" s="3" customFormat="1" ht="12.75"/>
    <row r="4889" s="3" customFormat="1" ht="12.75"/>
    <row r="4890" s="3" customFormat="1" ht="12.75"/>
    <row r="4891" s="3" customFormat="1" ht="12.75"/>
    <row r="4892" s="3" customFormat="1" ht="12.75"/>
    <row r="4893" s="3" customFormat="1" ht="12.75"/>
    <row r="4894" s="3" customFormat="1" ht="12.75"/>
    <row r="4895" s="3" customFormat="1" ht="12.75"/>
    <row r="4896" s="3" customFormat="1" ht="12.75"/>
    <row r="4897" s="3" customFormat="1" ht="12.75"/>
    <row r="4898" s="3" customFormat="1" ht="12.75"/>
    <row r="4899" s="3" customFormat="1" ht="12.75"/>
    <row r="4900" s="3" customFormat="1" ht="12.75"/>
    <row r="4901" s="3" customFormat="1" ht="12.75"/>
    <row r="4902" s="3" customFormat="1" ht="12.75"/>
    <row r="4903" s="3" customFormat="1" ht="12.75"/>
    <row r="4904" s="3" customFormat="1" ht="12.75"/>
    <row r="4905" s="3" customFormat="1" ht="12.75"/>
    <row r="4906" s="3" customFormat="1" ht="12.75"/>
    <row r="4907" s="3" customFormat="1" ht="12.75"/>
    <row r="4908" s="3" customFormat="1" ht="12.75"/>
    <row r="4909" s="3" customFormat="1" ht="12.75"/>
    <row r="4910" s="3" customFormat="1" ht="12.75"/>
    <row r="4911" s="3" customFormat="1" ht="12.75"/>
    <row r="4912" s="3" customFormat="1" ht="12.75"/>
    <row r="4913" s="3" customFormat="1" ht="12.75"/>
    <row r="4914" s="3" customFormat="1" ht="12.75"/>
    <row r="4915" s="3" customFormat="1" ht="12.75"/>
    <row r="4916" s="3" customFormat="1" ht="12.75"/>
    <row r="4917" s="3" customFormat="1" ht="12.75"/>
    <row r="4918" s="3" customFormat="1" ht="12.75"/>
    <row r="4919" s="3" customFormat="1" ht="12.75"/>
    <row r="4920" s="3" customFormat="1" ht="12.75"/>
    <row r="4921" s="3" customFormat="1" ht="12.75"/>
    <row r="4922" s="3" customFormat="1" ht="12.75"/>
    <row r="4923" s="3" customFormat="1" ht="12.75"/>
    <row r="4924" s="3" customFormat="1" ht="12.75"/>
    <row r="4925" s="3" customFormat="1" ht="12.75"/>
    <row r="4926" s="3" customFormat="1" ht="12.75"/>
    <row r="4927" s="3" customFormat="1" ht="12.75"/>
    <row r="4928" s="3" customFormat="1" ht="12.75"/>
    <row r="4929" s="3" customFormat="1" ht="12.75"/>
    <row r="4930" s="3" customFormat="1" ht="12.75"/>
    <row r="4931" s="3" customFormat="1" ht="12.75"/>
    <row r="4932" s="3" customFormat="1" ht="12.75"/>
    <row r="4933" s="3" customFormat="1" ht="12.75"/>
    <row r="4934" s="3" customFormat="1" ht="12.75"/>
    <row r="4935" s="3" customFormat="1" ht="12.75"/>
    <row r="4936" s="3" customFormat="1" ht="12.75"/>
    <row r="4937" s="3" customFormat="1" ht="12.75"/>
    <row r="4938" s="3" customFormat="1" ht="12.75"/>
    <row r="4939" s="3" customFormat="1" ht="12.75"/>
    <row r="4940" s="3" customFormat="1" ht="12.75"/>
    <row r="4941" s="3" customFormat="1" ht="12.75"/>
    <row r="4942" s="3" customFormat="1" ht="12.75"/>
    <row r="4943" s="3" customFormat="1" ht="12.75"/>
    <row r="4944" s="3" customFormat="1" ht="12.75"/>
    <row r="4945" s="3" customFormat="1" ht="12.75"/>
    <row r="4946" s="3" customFormat="1" ht="12.75"/>
    <row r="4947" s="3" customFormat="1" ht="12.75"/>
    <row r="4948" s="3" customFormat="1" ht="12.75"/>
    <row r="4949" s="3" customFormat="1" ht="12.75"/>
    <row r="4950" s="3" customFormat="1" ht="12.75"/>
    <row r="4951" s="3" customFormat="1" ht="12.75"/>
    <row r="4952" s="3" customFormat="1" ht="12.75"/>
    <row r="4953" s="3" customFormat="1" ht="12.75"/>
    <row r="4954" s="3" customFormat="1" ht="12.75"/>
    <row r="4955" s="3" customFormat="1" ht="12.75"/>
    <row r="4956" s="3" customFormat="1" ht="12.75"/>
    <row r="4957" s="3" customFormat="1" ht="12.75"/>
    <row r="4958" s="3" customFormat="1" ht="12.75"/>
    <row r="4959" s="3" customFormat="1" ht="12.75"/>
    <row r="4960" s="3" customFormat="1" ht="12.75"/>
    <row r="4961" s="3" customFormat="1" ht="12.75"/>
    <row r="4962" s="3" customFormat="1" ht="12.75"/>
    <row r="4963" s="3" customFormat="1" ht="12.75"/>
    <row r="4964" s="3" customFormat="1" ht="12.75"/>
    <row r="4965" s="3" customFormat="1" ht="12.75"/>
    <row r="4966" s="3" customFormat="1" ht="12.75"/>
    <row r="4967" s="3" customFormat="1" ht="12.75"/>
    <row r="4968" s="3" customFormat="1" ht="12.75"/>
    <row r="4969" s="3" customFormat="1" ht="12.75"/>
    <row r="4970" s="3" customFormat="1" ht="12.75"/>
    <row r="4971" s="3" customFormat="1" ht="12.75"/>
    <row r="4972" s="3" customFormat="1" ht="12.75"/>
    <row r="4973" s="3" customFormat="1" ht="12.75"/>
    <row r="4974" s="3" customFormat="1" ht="12.75"/>
    <row r="4975" s="3" customFormat="1" ht="12.75"/>
    <row r="4976" s="3" customFormat="1" ht="12.75"/>
    <row r="4977" s="3" customFormat="1" ht="12.75"/>
    <row r="4978" s="3" customFormat="1" ht="12.75"/>
    <row r="4979" s="3" customFormat="1" ht="12.75"/>
    <row r="4980" s="3" customFormat="1" ht="12.75"/>
    <row r="4981" s="3" customFormat="1" ht="12.75"/>
    <row r="4982" s="3" customFormat="1" ht="12.75"/>
    <row r="4983" s="3" customFormat="1" ht="12.75"/>
    <row r="4984" s="3" customFormat="1" ht="12.75"/>
    <row r="4985" s="3" customFormat="1" ht="12.75"/>
    <row r="4986" s="3" customFormat="1" ht="12.75"/>
    <row r="4987" s="3" customFormat="1" ht="12.75"/>
    <row r="4988" s="3" customFormat="1" ht="12.75"/>
    <row r="4989" s="3" customFormat="1" ht="12.75"/>
    <row r="4990" s="3" customFormat="1" ht="12.75"/>
    <row r="4991" s="3" customFormat="1" ht="12.75"/>
    <row r="4992" s="3" customFormat="1" ht="12.75"/>
    <row r="4993" s="3" customFormat="1" ht="12.75"/>
    <row r="4994" s="3" customFormat="1" ht="12.75"/>
    <row r="4995" s="3" customFormat="1" ht="12.75"/>
    <row r="4996" s="3" customFormat="1" ht="12.75"/>
    <row r="4997" s="3" customFormat="1" ht="12.75"/>
    <row r="4998" s="3" customFormat="1" ht="12.75"/>
    <row r="4999" s="3" customFormat="1" ht="12.75"/>
    <row r="5000" s="3" customFormat="1" ht="12.75"/>
    <row r="5001" s="3" customFormat="1" ht="12.75"/>
    <row r="5002" s="3" customFormat="1" ht="12.75"/>
    <row r="5003" s="3" customFormat="1" ht="12.75"/>
    <row r="5004" s="3" customFormat="1" ht="12.75"/>
    <row r="5005" s="3" customFormat="1" ht="12.75"/>
    <row r="5006" s="3" customFormat="1" ht="12.75"/>
    <row r="5007" s="3" customFormat="1" ht="12.75"/>
    <row r="5008" s="3" customFormat="1" ht="12.75"/>
    <row r="5009" s="3" customFormat="1" ht="12.75"/>
    <row r="5010" s="3" customFormat="1" ht="12.75"/>
    <row r="5011" s="3" customFormat="1" ht="12.75"/>
    <row r="5012" s="3" customFormat="1" ht="12.75"/>
    <row r="5013" s="3" customFormat="1" ht="12.75"/>
    <row r="5014" s="3" customFormat="1" ht="12.75"/>
    <row r="5015" s="3" customFormat="1" ht="12.75"/>
    <row r="5016" s="3" customFormat="1" ht="12.75"/>
    <row r="5017" s="3" customFormat="1" ht="12.75"/>
    <row r="5018" s="3" customFormat="1" ht="12.75"/>
    <row r="5019" s="3" customFormat="1" ht="12.75"/>
    <row r="5020" s="3" customFormat="1" ht="12.75"/>
    <row r="5021" s="3" customFormat="1" ht="12.75"/>
    <row r="5022" s="3" customFormat="1" ht="12.75"/>
    <row r="5023" s="3" customFormat="1" ht="12.75"/>
    <row r="5024" s="3" customFormat="1" ht="12.75"/>
    <row r="5025" s="3" customFormat="1" ht="12.75"/>
    <row r="5026" s="3" customFormat="1" ht="12.75"/>
    <row r="5027" s="3" customFormat="1" ht="12.75"/>
    <row r="5028" s="3" customFormat="1" ht="12.75"/>
    <row r="5029" s="3" customFormat="1" ht="12.75"/>
    <row r="5030" s="3" customFormat="1" ht="12.75"/>
    <row r="5031" s="3" customFormat="1" ht="12.75"/>
    <row r="5032" s="3" customFormat="1" ht="12.75"/>
    <row r="5033" s="3" customFormat="1" ht="12.75"/>
    <row r="5034" s="3" customFormat="1" ht="12.75"/>
    <row r="5035" s="3" customFormat="1" ht="12.75"/>
    <row r="5036" s="3" customFormat="1" ht="12.75"/>
    <row r="5037" s="3" customFormat="1" ht="12.75"/>
    <row r="5038" s="3" customFormat="1" ht="12.75"/>
    <row r="5039" s="3" customFormat="1" ht="12.75"/>
    <row r="5040" s="3" customFormat="1" ht="12.75"/>
    <row r="5041" s="3" customFormat="1" ht="12.75"/>
    <row r="5042" s="3" customFormat="1" ht="12.75"/>
    <row r="5043" s="3" customFormat="1" ht="12.75"/>
    <row r="5044" s="3" customFormat="1" ht="12.75"/>
    <row r="5045" s="3" customFormat="1" ht="12.75"/>
    <row r="5046" s="3" customFormat="1" ht="12.75"/>
    <row r="5047" s="3" customFormat="1" ht="12.75"/>
    <row r="5048" s="3" customFormat="1" ht="12.75"/>
    <row r="5049" s="3" customFormat="1" ht="12.75"/>
    <row r="5050" s="3" customFormat="1" ht="12.75"/>
    <row r="5051" s="3" customFormat="1" ht="12.75"/>
    <row r="5052" s="3" customFormat="1" ht="12.75"/>
    <row r="5053" s="3" customFormat="1" ht="12.75"/>
    <row r="5054" s="3" customFormat="1" ht="12.75"/>
    <row r="5055" s="3" customFormat="1" ht="12.75"/>
    <row r="5056" s="3" customFormat="1" ht="12.75"/>
    <row r="5057" s="3" customFormat="1" ht="12.75"/>
    <row r="5058" s="3" customFormat="1" ht="12.75"/>
    <row r="5059" s="3" customFormat="1" ht="12.75"/>
    <row r="5060" s="3" customFormat="1" ht="12.75"/>
    <row r="5061" s="3" customFormat="1" ht="12.75"/>
    <row r="5062" s="3" customFormat="1" ht="12.75"/>
    <row r="5063" s="3" customFormat="1" ht="12.75"/>
    <row r="5064" s="3" customFormat="1" ht="12.75"/>
    <row r="5065" s="3" customFormat="1" ht="12.75"/>
    <row r="5066" s="3" customFormat="1" ht="12.75"/>
    <row r="5067" s="3" customFormat="1" ht="12.75"/>
    <row r="5068" s="3" customFormat="1" ht="12.75"/>
    <row r="5069" s="3" customFormat="1" ht="12.75"/>
    <row r="5070" s="3" customFormat="1" ht="12.75"/>
    <row r="5071" s="3" customFormat="1" ht="12.75"/>
    <row r="5072" s="3" customFormat="1" ht="12.75"/>
    <row r="5073" s="3" customFormat="1" ht="12.75"/>
    <row r="5074" s="3" customFormat="1" ht="12.75"/>
    <row r="5075" s="3" customFormat="1" ht="12.75"/>
    <row r="5076" s="3" customFormat="1" ht="12.75"/>
    <row r="5077" s="3" customFormat="1" ht="12.75"/>
    <row r="5078" s="3" customFormat="1" ht="12.75"/>
    <row r="5079" s="3" customFormat="1" ht="12.75"/>
    <row r="5080" s="3" customFormat="1" ht="12.75"/>
    <row r="5081" s="3" customFormat="1" ht="12.75"/>
    <row r="5082" s="3" customFormat="1" ht="12.75"/>
    <row r="5083" s="3" customFormat="1" ht="12.75"/>
    <row r="5084" s="3" customFormat="1" ht="12.75"/>
    <row r="5085" s="3" customFormat="1" ht="12.75"/>
    <row r="5086" s="3" customFormat="1" ht="12.75"/>
    <row r="5087" s="3" customFormat="1" ht="12.75"/>
    <row r="5088" s="3" customFormat="1" ht="12.75"/>
    <row r="5089" s="3" customFormat="1" ht="12.75"/>
    <row r="5090" s="3" customFormat="1" ht="12.75"/>
    <row r="5091" s="3" customFormat="1" ht="12.75"/>
    <row r="5092" s="3" customFormat="1" ht="12.75"/>
    <row r="5093" s="3" customFormat="1" ht="12.75"/>
    <row r="5094" s="3" customFormat="1" ht="12.75"/>
    <row r="5095" s="3" customFormat="1" ht="12.75"/>
    <row r="5096" s="3" customFormat="1" ht="12.75"/>
    <row r="5097" s="3" customFormat="1" ht="12.75"/>
    <row r="5098" s="3" customFormat="1" ht="12.75"/>
    <row r="5099" s="3" customFormat="1" ht="12.75"/>
    <row r="5100" s="3" customFormat="1" ht="12.75"/>
    <row r="5101" s="3" customFormat="1" ht="12.75"/>
    <row r="5102" s="3" customFormat="1" ht="12.75"/>
    <row r="5103" s="3" customFormat="1" ht="12.75"/>
    <row r="5104" s="3" customFormat="1" ht="12.75"/>
    <row r="5105" s="3" customFormat="1" ht="12.75"/>
    <row r="5106" s="3" customFormat="1" ht="12.75"/>
    <row r="5107" s="3" customFormat="1" ht="12.75"/>
    <row r="5108" s="3" customFormat="1" ht="12.75"/>
    <row r="5109" s="3" customFormat="1" ht="12.75"/>
    <row r="5110" s="3" customFormat="1" ht="12.75"/>
    <row r="5111" s="3" customFormat="1" ht="12.75"/>
    <row r="5112" s="3" customFormat="1" ht="12.75"/>
    <row r="5113" s="3" customFormat="1" ht="12.75"/>
    <row r="5114" s="3" customFormat="1" ht="12.75"/>
    <row r="5115" s="3" customFormat="1" ht="12.75"/>
    <row r="5116" s="3" customFormat="1" ht="12.75"/>
    <row r="5117" s="3" customFormat="1" ht="12.75"/>
    <row r="5118" s="3" customFormat="1" ht="12.75"/>
    <row r="5119" s="3" customFormat="1" ht="12.75"/>
    <row r="5120" s="3" customFormat="1" ht="12.75"/>
    <row r="5121" s="3" customFormat="1" ht="12.75"/>
    <row r="5122" s="3" customFormat="1" ht="12.75"/>
    <row r="5123" s="3" customFormat="1" ht="12.75"/>
    <row r="5124" s="3" customFormat="1" ht="12.75"/>
    <row r="5125" s="3" customFormat="1" ht="12.75"/>
    <row r="5126" s="3" customFormat="1" ht="12.75"/>
    <row r="5127" s="3" customFormat="1" ht="12.75"/>
    <row r="5128" s="3" customFormat="1" ht="12.75"/>
    <row r="5129" s="3" customFormat="1" ht="12.75"/>
    <row r="5130" s="3" customFormat="1" ht="12.75"/>
    <row r="5131" s="3" customFormat="1" ht="12.75"/>
    <row r="5132" s="3" customFormat="1" ht="12.75"/>
    <row r="5133" s="3" customFormat="1" ht="12.75"/>
    <row r="5134" s="3" customFormat="1" ht="12.75"/>
    <row r="5135" s="3" customFormat="1" ht="12.75"/>
    <row r="5136" s="3" customFormat="1" ht="12.75"/>
    <row r="5137" s="3" customFormat="1" ht="12.75"/>
    <row r="5138" s="3" customFormat="1" ht="12.75"/>
    <row r="5139" s="3" customFormat="1" ht="12.75"/>
    <row r="5140" s="3" customFormat="1" ht="12.75"/>
    <row r="5141" s="3" customFormat="1" ht="12.75"/>
    <row r="5142" s="3" customFormat="1" ht="12.75"/>
    <row r="5143" s="3" customFormat="1" ht="12.75"/>
    <row r="5144" s="3" customFormat="1" ht="12.75"/>
    <row r="5145" s="3" customFormat="1" ht="12.75"/>
    <row r="5146" s="3" customFormat="1" ht="12.75"/>
    <row r="5147" s="3" customFormat="1" ht="12.75"/>
    <row r="5148" s="3" customFormat="1" ht="12.75"/>
    <row r="5149" s="3" customFormat="1" ht="12.75"/>
    <row r="5150" s="3" customFormat="1" ht="12.75"/>
    <row r="5151" s="3" customFormat="1" ht="12.75"/>
    <row r="5152" s="3" customFormat="1" ht="12.75"/>
    <row r="5153" s="3" customFormat="1" ht="12.75"/>
    <row r="5154" s="3" customFormat="1" ht="12.75"/>
    <row r="5155" s="3" customFormat="1" ht="12.75"/>
    <row r="5156" s="3" customFormat="1" ht="12.75"/>
    <row r="5157" s="3" customFormat="1" ht="12.75"/>
    <row r="5158" s="3" customFormat="1" ht="12.75"/>
    <row r="5159" s="3" customFormat="1" ht="12.75"/>
    <row r="5160" s="3" customFormat="1" ht="12.75"/>
    <row r="5161" s="3" customFormat="1" ht="12.75"/>
    <row r="5162" s="3" customFormat="1" ht="12.75"/>
    <row r="5163" s="3" customFormat="1" ht="12.75"/>
    <row r="5164" s="3" customFormat="1" ht="12.75"/>
    <row r="5165" s="3" customFormat="1" ht="12.75"/>
    <row r="5166" s="3" customFormat="1" ht="12.75"/>
    <row r="5167" s="3" customFormat="1" ht="12.75"/>
    <row r="5168" s="3" customFormat="1" ht="12.75"/>
    <row r="5169" s="3" customFormat="1" ht="12.75"/>
    <row r="5170" s="3" customFormat="1" ht="12.75"/>
    <row r="5171" s="3" customFormat="1" ht="12.75"/>
    <row r="5172" s="3" customFormat="1" ht="12.75"/>
    <row r="5173" s="3" customFormat="1" ht="12.75"/>
    <row r="5174" s="3" customFormat="1" ht="12.75"/>
    <row r="5175" s="3" customFormat="1" ht="12.75"/>
    <row r="5176" s="3" customFormat="1" ht="12.75"/>
    <row r="5177" s="3" customFormat="1" ht="12.75"/>
    <row r="5178" s="3" customFormat="1" ht="12.75"/>
    <row r="5179" s="3" customFormat="1" ht="12.75"/>
    <row r="5180" s="3" customFormat="1" ht="12.75"/>
    <row r="5181" s="3" customFormat="1" ht="12.75"/>
    <row r="5182" s="3" customFormat="1" ht="12.75"/>
    <row r="5183" s="3" customFormat="1" ht="12.75"/>
    <row r="5184" s="3" customFormat="1" ht="12.75"/>
    <row r="5185" s="3" customFormat="1" ht="12.75"/>
    <row r="5186" s="3" customFormat="1" ht="12.75"/>
    <row r="5187" s="3" customFormat="1" ht="12.75"/>
    <row r="5188" s="3" customFormat="1" ht="12.75"/>
    <row r="5189" s="3" customFormat="1" ht="12.75"/>
    <row r="5190" s="3" customFormat="1" ht="12.75"/>
    <row r="5191" s="3" customFormat="1" ht="12.75"/>
    <row r="5192" s="3" customFormat="1" ht="12.75"/>
    <row r="5193" s="3" customFormat="1" ht="12.75"/>
    <row r="5194" s="3" customFormat="1" ht="12.75"/>
    <row r="5195" s="3" customFormat="1" ht="12.75"/>
    <row r="5196" s="3" customFormat="1" ht="12.75"/>
    <row r="5197" s="3" customFormat="1" ht="12.75"/>
    <row r="5198" s="3" customFormat="1" ht="12.75"/>
    <row r="5199" s="3" customFormat="1" ht="12.75"/>
    <row r="5200" s="3" customFormat="1" ht="12.75"/>
    <row r="5201" s="3" customFormat="1" ht="12.75"/>
    <row r="5202" s="3" customFormat="1" ht="12.75"/>
    <row r="5203" s="3" customFormat="1" ht="12.75"/>
    <row r="5204" s="3" customFormat="1" ht="12.75"/>
    <row r="5205" s="3" customFormat="1" ht="12.75"/>
    <row r="5206" s="3" customFormat="1" ht="12.75"/>
    <row r="5207" s="3" customFormat="1" ht="12.75"/>
    <row r="5208" s="3" customFormat="1" ht="12.75"/>
    <row r="5209" s="3" customFormat="1" ht="12.75"/>
    <row r="5210" s="3" customFormat="1" ht="12.75"/>
    <row r="5211" s="3" customFormat="1" ht="12.75"/>
    <row r="5212" s="3" customFormat="1" ht="12.75"/>
    <row r="5213" s="3" customFormat="1" ht="12.75"/>
    <row r="5214" s="3" customFormat="1" ht="12.75"/>
    <row r="5215" s="3" customFormat="1" ht="12.75"/>
    <row r="5216" s="3" customFormat="1" ht="12.75"/>
    <row r="5217" s="3" customFormat="1" ht="12.75"/>
    <row r="5218" s="3" customFormat="1" ht="12.75"/>
    <row r="5219" s="3" customFormat="1" ht="12.75"/>
    <row r="5220" s="3" customFormat="1" ht="12.75"/>
    <row r="5221" s="3" customFormat="1" ht="12.75"/>
    <row r="5222" s="3" customFormat="1" ht="12.75"/>
    <row r="5223" s="3" customFormat="1" ht="12.75"/>
    <row r="5224" s="3" customFormat="1" ht="12.75"/>
    <row r="5225" s="3" customFormat="1" ht="12.75"/>
    <row r="5226" s="3" customFormat="1" ht="12.75"/>
    <row r="5227" s="3" customFormat="1" ht="12.75"/>
    <row r="5228" s="3" customFormat="1" ht="12.75"/>
    <row r="5229" s="3" customFormat="1" ht="12.75"/>
    <row r="5230" s="3" customFormat="1" ht="12.75"/>
    <row r="5231" s="3" customFormat="1" ht="12.75"/>
    <row r="5232" s="3" customFormat="1" ht="12.75"/>
    <row r="5233" s="3" customFormat="1" ht="12.75"/>
    <row r="5234" s="3" customFormat="1" ht="12.75"/>
    <row r="5235" s="3" customFormat="1" ht="12.75"/>
    <row r="5236" s="3" customFormat="1" ht="12.75"/>
    <row r="5237" s="3" customFormat="1" ht="12.75"/>
    <row r="5238" s="3" customFormat="1" ht="12.75"/>
    <row r="5239" s="3" customFormat="1" ht="12.75"/>
    <row r="5240" s="3" customFormat="1" ht="12.75"/>
    <row r="5241" s="3" customFormat="1" ht="12.75"/>
    <row r="5242" s="3" customFormat="1" ht="12.75"/>
    <row r="5243" s="3" customFormat="1" ht="12.75"/>
    <row r="5244" s="3" customFormat="1" ht="12.75"/>
    <row r="5245" s="3" customFormat="1" ht="12.75"/>
    <row r="5246" s="3" customFormat="1" ht="12.75"/>
    <row r="5247" s="3" customFormat="1" ht="12.75"/>
    <row r="5248" s="3" customFormat="1" ht="12.75"/>
    <row r="5249" s="3" customFormat="1" ht="12.75"/>
    <row r="5250" s="3" customFormat="1" ht="12.75"/>
    <row r="5251" s="3" customFormat="1" ht="12.75"/>
    <row r="5252" s="3" customFormat="1" ht="12.75"/>
    <row r="5253" s="3" customFormat="1" ht="12.75"/>
    <row r="5254" s="3" customFormat="1" ht="12.75"/>
    <row r="5255" s="3" customFormat="1" ht="12.75"/>
    <row r="5256" s="3" customFormat="1" ht="12.75"/>
    <row r="5257" s="3" customFormat="1" ht="12.75"/>
    <row r="5258" s="3" customFormat="1" ht="12.75"/>
    <row r="5259" s="3" customFormat="1" ht="12.75"/>
    <row r="5260" s="3" customFormat="1" ht="12.75"/>
    <row r="5261" s="3" customFormat="1" ht="12.75"/>
    <row r="5262" s="3" customFormat="1" ht="12.75"/>
    <row r="5263" s="3" customFormat="1" ht="12.75"/>
    <row r="5264" s="3" customFormat="1" ht="12.75"/>
    <row r="5265" s="3" customFormat="1" ht="12.75"/>
    <row r="5266" s="3" customFormat="1" ht="12.75"/>
    <row r="5267" s="3" customFormat="1" ht="12.75"/>
    <row r="5268" s="3" customFormat="1" ht="12.75"/>
    <row r="5269" s="3" customFormat="1" ht="12.75"/>
    <row r="5270" s="3" customFormat="1" ht="12.75"/>
    <row r="5271" s="3" customFormat="1" ht="12.75"/>
    <row r="5272" s="3" customFormat="1" ht="12.75"/>
    <row r="5273" s="3" customFormat="1" ht="12.75"/>
    <row r="5274" s="3" customFormat="1" ht="12.75"/>
    <row r="5275" s="3" customFormat="1" ht="12.75"/>
    <row r="5276" s="3" customFormat="1" ht="12.75"/>
    <row r="5277" s="3" customFormat="1" ht="12.75"/>
    <row r="5278" s="3" customFormat="1" ht="12.75"/>
    <row r="5279" s="3" customFormat="1" ht="12.75"/>
    <row r="5280" s="3" customFormat="1" ht="12.75"/>
    <row r="5281" s="3" customFormat="1" ht="12.75"/>
    <row r="5282" s="3" customFormat="1" ht="12.75"/>
    <row r="5283" s="3" customFormat="1" ht="12.75"/>
    <row r="5284" s="3" customFormat="1" ht="12.75"/>
    <row r="5285" s="3" customFormat="1" ht="12.75"/>
    <row r="5286" s="3" customFormat="1" ht="12.75"/>
    <row r="5287" s="3" customFormat="1" ht="12.75"/>
    <row r="5288" s="3" customFormat="1" ht="12.75"/>
    <row r="5289" s="3" customFormat="1" ht="12.75"/>
    <row r="5290" s="3" customFormat="1" ht="12.75"/>
    <row r="5291" s="3" customFormat="1" ht="12.75"/>
    <row r="5292" s="3" customFormat="1" ht="12.75"/>
    <row r="5293" s="3" customFormat="1" ht="12.75"/>
    <row r="5294" s="3" customFormat="1" ht="12.75"/>
    <row r="5295" s="3" customFormat="1" ht="12.75"/>
    <row r="5296" s="3" customFormat="1" ht="12.75"/>
    <row r="5297" s="3" customFormat="1" ht="12.75"/>
    <row r="5298" s="3" customFormat="1" ht="12.75"/>
    <row r="5299" s="3" customFormat="1" ht="12.75"/>
    <row r="5300" s="3" customFormat="1" ht="12.75"/>
    <row r="5301" s="3" customFormat="1" ht="12.75"/>
    <row r="5302" s="3" customFormat="1" ht="12.75"/>
    <row r="5303" s="3" customFormat="1" ht="12.75"/>
    <row r="5304" s="3" customFormat="1" ht="12.75"/>
    <row r="5305" s="3" customFormat="1" ht="12.75"/>
    <row r="5306" s="3" customFormat="1" ht="12.75"/>
    <row r="5307" s="3" customFormat="1" ht="12.75"/>
    <row r="5308" s="3" customFormat="1" ht="12.75"/>
    <row r="5309" s="3" customFormat="1" ht="12.75"/>
    <row r="5310" s="3" customFormat="1" ht="12.75"/>
    <row r="5311" s="3" customFormat="1" ht="12.75"/>
    <row r="5312" s="3" customFormat="1" ht="12.75"/>
    <row r="5313" s="3" customFormat="1" ht="12.75"/>
    <row r="5314" s="3" customFormat="1" ht="12.75"/>
    <row r="5315" s="3" customFormat="1" ht="12.75"/>
    <row r="5316" s="3" customFormat="1" ht="12.75"/>
    <row r="5317" s="3" customFormat="1" ht="12.75"/>
    <row r="5318" s="3" customFormat="1" ht="12.75"/>
    <row r="5319" s="3" customFormat="1" ht="12.75"/>
    <row r="5320" s="3" customFormat="1" ht="12.75"/>
    <row r="5321" s="3" customFormat="1" ht="12.75"/>
    <row r="5322" s="3" customFormat="1" ht="12.75"/>
    <row r="5323" s="3" customFormat="1" ht="12.75"/>
    <row r="5324" s="3" customFormat="1" ht="12.75"/>
    <row r="5325" s="3" customFormat="1" ht="12.75"/>
    <row r="5326" s="3" customFormat="1" ht="12.75"/>
    <row r="5327" s="3" customFormat="1" ht="12.75"/>
    <row r="5328" s="3" customFormat="1" ht="12.75"/>
    <row r="5329" s="3" customFormat="1" ht="12.75"/>
    <row r="5330" s="3" customFormat="1" ht="12.75"/>
    <row r="5331" s="3" customFormat="1" ht="12.75"/>
    <row r="5332" s="3" customFormat="1" ht="12.75"/>
    <row r="5333" s="3" customFormat="1" ht="12.75"/>
    <row r="5334" s="3" customFormat="1" ht="12.75"/>
    <row r="5335" s="3" customFormat="1" ht="12.75"/>
    <row r="5336" s="3" customFormat="1" ht="12.75"/>
    <row r="5337" s="3" customFormat="1" ht="12.75"/>
    <row r="5338" s="3" customFormat="1" ht="12.75"/>
    <row r="5339" s="3" customFormat="1" ht="12.75"/>
    <row r="5340" s="3" customFormat="1" ht="12.75"/>
    <row r="5341" s="3" customFormat="1" ht="12.75"/>
    <row r="5342" s="3" customFormat="1" ht="12.75"/>
    <row r="5343" s="3" customFormat="1" ht="12.75"/>
    <row r="5344" s="3" customFormat="1" ht="12.75"/>
    <row r="5345" s="3" customFormat="1" ht="12.75"/>
    <row r="5346" s="3" customFormat="1" ht="12.75"/>
    <row r="5347" s="3" customFormat="1" ht="12.75"/>
    <row r="5348" s="3" customFormat="1" ht="12.75"/>
    <row r="5349" s="3" customFormat="1" ht="12.75"/>
    <row r="5350" s="3" customFormat="1" ht="12.75"/>
    <row r="5351" s="3" customFormat="1" ht="12.75"/>
    <row r="5352" s="3" customFormat="1" ht="12.75"/>
    <row r="5353" s="3" customFormat="1" ht="12.75"/>
    <row r="5354" s="3" customFormat="1" ht="12.75"/>
    <row r="5355" s="3" customFormat="1" ht="12.75"/>
    <row r="5356" s="3" customFormat="1" ht="12.75"/>
    <row r="5357" s="3" customFormat="1" ht="12.75"/>
    <row r="5358" s="3" customFormat="1" ht="12.75"/>
    <row r="5359" s="3" customFormat="1" ht="12.75"/>
    <row r="5360" s="3" customFormat="1" ht="12.75"/>
    <row r="5361" s="3" customFormat="1" ht="12.75"/>
    <row r="5362" s="3" customFormat="1" ht="12.75"/>
    <row r="5363" s="3" customFormat="1" ht="12.75"/>
    <row r="5364" s="3" customFormat="1" ht="12.75"/>
    <row r="5365" s="3" customFormat="1" ht="12.75"/>
    <row r="5366" s="3" customFormat="1" ht="12.75"/>
    <row r="5367" s="3" customFormat="1" ht="12.75"/>
    <row r="5368" s="3" customFormat="1" ht="12.75"/>
    <row r="5369" s="3" customFormat="1" ht="12.75"/>
    <row r="5370" s="3" customFormat="1" ht="12.75"/>
    <row r="5371" s="3" customFormat="1" ht="12.75"/>
    <row r="5372" s="3" customFormat="1" ht="12.75"/>
    <row r="5373" s="3" customFormat="1" ht="12.75"/>
    <row r="5374" s="3" customFormat="1" ht="12.75"/>
    <row r="5375" s="3" customFormat="1" ht="12.75"/>
    <row r="5376" s="3" customFormat="1" ht="12.75"/>
    <row r="5377" s="3" customFormat="1" ht="12.75"/>
    <row r="5378" s="3" customFormat="1" ht="12.75"/>
    <row r="5379" s="3" customFormat="1" ht="12.75"/>
    <row r="5380" s="3" customFormat="1" ht="12.75"/>
    <row r="5381" s="3" customFormat="1" ht="12.75"/>
    <row r="5382" s="3" customFormat="1" ht="12.75"/>
    <row r="5383" s="3" customFormat="1" ht="12.75"/>
    <row r="5384" s="3" customFormat="1" ht="12.75"/>
    <row r="5385" s="3" customFormat="1" ht="12.75"/>
    <row r="5386" s="3" customFormat="1" ht="12.75"/>
    <row r="5387" s="3" customFormat="1" ht="12.75"/>
    <row r="5388" s="3" customFormat="1" ht="12.75"/>
    <row r="5389" s="3" customFormat="1" ht="12.75"/>
    <row r="5390" s="3" customFormat="1" ht="12.75"/>
    <row r="5391" s="3" customFormat="1" ht="12.75"/>
    <row r="5392" s="3" customFormat="1" ht="12.75"/>
    <row r="5393" s="3" customFormat="1" ht="12.75"/>
    <row r="5394" s="3" customFormat="1" ht="12.75"/>
    <row r="5395" s="3" customFormat="1" ht="12.75"/>
    <row r="5396" s="3" customFormat="1" ht="12.75"/>
    <row r="5397" s="3" customFormat="1" ht="12.75"/>
    <row r="5398" s="3" customFormat="1" ht="12.75"/>
    <row r="5399" s="3" customFormat="1" ht="12.75"/>
    <row r="5400" s="3" customFormat="1" ht="12.75"/>
    <row r="5401" s="3" customFormat="1" ht="12.75"/>
    <row r="5402" s="3" customFormat="1" ht="12.75"/>
    <row r="5403" s="3" customFormat="1" ht="12.75"/>
    <row r="5404" s="3" customFormat="1" ht="12.75"/>
    <row r="5405" s="3" customFormat="1" ht="12.75"/>
    <row r="5406" s="3" customFormat="1" ht="12.75"/>
    <row r="5407" s="3" customFormat="1" ht="12.75"/>
    <row r="5408" s="3" customFormat="1" ht="12.75"/>
    <row r="5409" s="3" customFormat="1" ht="12.75"/>
    <row r="5410" s="3" customFormat="1" ht="12.75"/>
    <row r="5411" s="3" customFormat="1" ht="12.75"/>
    <row r="5412" s="3" customFormat="1" ht="12.75"/>
    <row r="5413" s="3" customFormat="1" ht="12.75"/>
    <row r="5414" s="3" customFormat="1" ht="12.75"/>
    <row r="5415" s="3" customFormat="1" ht="12.75"/>
    <row r="5416" s="3" customFormat="1" ht="12.75"/>
    <row r="5417" s="3" customFormat="1" ht="12.75"/>
    <row r="5418" s="3" customFormat="1" ht="12.75"/>
    <row r="5419" s="3" customFormat="1" ht="12.75"/>
    <row r="5420" s="3" customFormat="1" ht="12.75"/>
    <row r="5421" s="3" customFormat="1" ht="12.75"/>
    <row r="5422" s="3" customFormat="1" ht="12.75"/>
    <row r="5423" s="3" customFormat="1" ht="12.75"/>
    <row r="5424" s="3" customFormat="1" ht="12.75"/>
    <row r="5425" s="3" customFormat="1" ht="12.75"/>
    <row r="5426" s="3" customFormat="1" ht="12.75"/>
    <row r="5427" s="3" customFormat="1" ht="12.75"/>
    <row r="5428" s="3" customFormat="1" ht="12.75"/>
    <row r="5429" s="3" customFormat="1" ht="12.75"/>
    <row r="5430" s="3" customFormat="1" ht="12.75"/>
    <row r="5431" s="3" customFormat="1" ht="12.75"/>
    <row r="5432" s="3" customFormat="1" ht="12.75"/>
    <row r="5433" s="3" customFormat="1" ht="12.75"/>
    <row r="5434" s="3" customFormat="1" ht="12.75"/>
    <row r="5435" s="3" customFormat="1" ht="12.75"/>
    <row r="5436" s="3" customFormat="1" ht="12.75"/>
    <row r="5437" s="3" customFormat="1" ht="12.75"/>
    <row r="5438" s="3" customFormat="1" ht="12.75"/>
    <row r="5439" s="3" customFormat="1" ht="12.75"/>
    <row r="5440" s="3" customFormat="1" ht="12.75"/>
    <row r="5441" s="3" customFormat="1" ht="12.75"/>
    <row r="5442" s="3" customFormat="1" ht="12.75"/>
    <row r="5443" s="3" customFormat="1" ht="12.75"/>
    <row r="5444" s="3" customFormat="1" ht="12.75"/>
    <row r="5445" s="3" customFormat="1" ht="12.75"/>
    <row r="5446" s="3" customFormat="1" ht="12.75"/>
    <row r="5447" s="3" customFormat="1" ht="12.75"/>
    <row r="5448" s="3" customFormat="1" ht="12.75"/>
    <row r="5449" s="3" customFormat="1" ht="12.75"/>
    <row r="5450" s="3" customFormat="1" ht="12.75"/>
    <row r="5451" s="3" customFormat="1" ht="12.75"/>
    <row r="5452" s="3" customFormat="1" ht="12.75"/>
    <row r="5453" s="3" customFormat="1" ht="12.75"/>
    <row r="5454" s="3" customFormat="1" ht="12.75"/>
    <row r="5455" s="3" customFormat="1" ht="12.75"/>
    <row r="5456" s="3" customFormat="1" ht="12.75"/>
    <row r="5457" s="3" customFormat="1" ht="12.75"/>
    <row r="5458" s="3" customFormat="1" ht="12.75"/>
    <row r="5459" s="3" customFormat="1" ht="12.75"/>
    <row r="5460" s="3" customFormat="1" ht="12.75"/>
    <row r="5461" s="3" customFormat="1" ht="12.75"/>
    <row r="5462" s="3" customFormat="1" ht="12.75"/>
    <row r="5463" s="3" customFormat="1" ht="12.75"/>
    <row r="5464" s="3" customFormat="1" ht="12.75"/>
    <row r="5465" s="3" customFormat="1" ht="12.75"/>
    <row r="5466" s="3" customFormat="1" ht="12.75"/>
    <row r="5467" s="3" customFormat="1" ht="12.75"/>
    <row r="5468" s="3" customFormat="1" ht="12.75"/>
    <row r="5469" s="3" customFormat="1" ht="12.75"/>
    <row r="5470" s="3" customFormat="1" ht="12.75"/>
    <row r="5471" s="3" customFormat="1" ht="12.75"/>
    <row r="5472" s="3" customFormat="1" ht="12.75"/>
    <row r="5473" s="3" customFormat="1" ht="12.75"/>
    <row r="5474" s="3" customFormat="1" ht="12.75"/>
    <row r="5475" s="3" customFormat="1" ht="12.75"/>
    <row r="5476" s="3" customFormat="1" ht="12.75"/>
    <row r="5477" s="3" customFormat="1" ht="12.75"/>
    <row r="5478" s="3" customFormat="1" ht="12.75"/>
    <row r="5479" s="3" customFormat="1" ht="12.75"/>
    <row r="5480" s="3" customFormat="1" ht="12.75"/>
    <row r="5481" s="3" customFormat="1" ht="12.75"/>
    <row r="5482" s="3" customFormat="1" ht="12.75"/>
    <row r="5483" s="3" customFormat="1" ht="12.75"/>
    <row r="5484" s="3" customFormat="1" ht="12.75"/>
    <row r="5485" s="3" customFormat="1" ht="12.75"/>
    <row r="5486" s="3" customFormat="1" ht="12.75"/>
    <row r="5487" s="3" customFormat="1" ht="12.75"/>
    <row r="5488" s="3" customFormat="1" ht="12.75"/>
    <row r="5489" s="3" customFormat="1" ht="12.75"/>
    <row r="5490" s="3" customFormat="1" ht="12.75"/>
    <row r="5491" s="3" customFormat="1" ht="12.75"/>
    <row r="5492" s="3" customFormat="1" ht="12.75"/>
    <row r="5493" s="3" customFormat="1" ht="12.75"/>
    <row r="5494" s="3" customFormat="1" ht="12.75"/>
    <row r="5495" s="3" customFormat="1" ht="12.75"/>
    <row r="5496" s="3" customFormat="1" ht="12.75"/>
    <row r="5497" s="3" customFormat="1" ht="12.75"/>
    <row r="5498" s="3" customFormat="1" ht="12.75"/>
    <row r="5499" s="3" customFormat="1" ht="12.75"/>
    <row r="5500" s="3" customFormat="1" ht="12.75"/>
    <row r="5501" s="3" customFormat="1" ht="12.75"/>
    <row r="5502" s="3" customFormat="1" ht="12.75"/>
    <row r="5503" s="3" customFormat="1" ht="12.75"/>
    <row r="5504" s="3" customFormat="1" ht="12.75"/>
    <row r="5505" s="3" customFormat="1" ht="12.75"/>
    <row r="5506" s="3" customFormat="1" ht="12.75"/>
    <row r="5507" s="3" customFormat="1" ht="12.75"/>
    <row r="5508" s="3" customFormat="1" ht="12.75"/>
    <row r="5509" s="3" customFormat="1" ht="12.75"/>
    <row r="5510" s="3" customFormat="1" ht="12.75"/>
    <row r="5511" s="3" customFormat="1" ht="12.75"/>
    <row r="5512" s="3" customFormat="1" ht="12.75"/>
    <row r="5513" s="3" customFormat="1" ht="12.75"/>
    <row r="5514" s="3" customFormat="1" ht="12.75"/>
    <row r="5515" s="3" customFormat="1" ht="12.75"/>
    <row r="5516" s="3" customFormat="1" ht="12.75"/>
    <row r="5517" s="3" customFormat="1" ht="12.75"/>
    <row r="5518" s="3" customFormat="1" ht="12.75"/>
    <row r="5519" s="3" customFormat="1" ht="12.75"/>
    <row r="5520" s="3" customFormat="1" ht="12.75"/>
    <row r="5521" s="3" customFormat="1" ht="12.75"/>
    <row r="5522" s="3" customFormat="1" ht="12.75"/>
    <row r="5523" s="3" customFormat="1" ht="12.75"/>
    <row r="5524" s="3" customFormat="1" ht="12.75"/>
    <row r="5525" s="3" customFormat="1" ht="12.75"/>
    <row r="5526" s="3" customFormat="1" ht="12.75"/>
    <row r="5527" s="3" customFormat="1" ht="12.75"/>
    <row r="5528" s="3" customFormat="1" ht="12.75"/>
    <row r="5529" s="3" customFormat="1" ht="12.75"/>
    <row r="5530" s="3" customFormat="1" ht="12.75"/>
    <row r="5531" s="3" customFormat="1" ht="12.75"/>
    <row r="5532" s="3" customFormat="1" ht="12.75"/>
    <row r="5533" s="3" customFormat="1" ht="12.75"/>
    <row r="5534" s="3" customFormat="1" ht="12.75"/>
    <row r="5535" s="3" customFormat="1" ht="12.75"/>
    <row r="5536" s="3" customFormat="1" ht="12.75"/>
    <row r="5537" s="3" customFormat="1" ht="12.75"/>
    <row r="5538" s="3" customFormat="1" ht="12.75"/>
    <row r="5539" s="3" customFormat="1" ht="12.75"/>
    <row r="5540" s="3" customFormat="1" ht="12.75"/>
    <row r="5541" s="3" customFormat="1" ht="12.75"/>
    <row r="5542" s="3" customFormat="1" ht="12.75"/>
    <row r="5543" s="3" customFormat="1" ht="12.75"/>
    <row r="5544" s="3" customFormat="1" ht="12.75"/>
    <row r="5545" s="3" customFormat="1" ht="12.75"/>
    <row r="5546" s="3" customFormat="1" ht="12.75"/>
    <row r="5547" s="3" customFormat="1" ht="12.75"/>
    <row r="5548" s="3" customFormat="1" ht="12.75"/>
    <row r="5549" s="3" customFormat="1" ht="12.75"/>
    <row r="5550" s="3" customFormat="1" ht="12.75"/>
    <row r="5551" s="3" customFormat="1" ht="12.75"/>
    <row r="5552" s="3" customFormat="1" ht="12.75"/>
    <row r="5553" s="3" customFormat="1" ht="12.75"/>
    <row r="5554" s="3" customFormat="1" ht="12.75"/>
    <row r="5555" s="3" customFormat="1" ht="12.75"/>
    <row r="5556" s="3" customFormat="1" ht="12.75"/>
    <row r="5557" s="3" customFormat="1" ht="12.75"/>
    <row r="5558" s="3" customFormat="1" ht="12.75"/>
    <row r="5559" s="3" customFormat="1" ht="12.75"/>
    <row r="5560" s="3" customFormat="1" ht="12.75"/>
    <row r="5561" s="3" customFormat="1" ht="12.75"/>
    <row r="5562" s="3" customFormat="1" ht="12.75"/>
    <row r="5563" s="3" customFormat="1" ht="12.75"/>
    <row r="5564" s="3" customFormat="1" ht="12.75"/>
    <row r="5565" s="3" customFormat="1" ht="12.75"/>
    <row r="5566" s="3" customFormat="1" ht="12.75"/>
    <row r="5567" s="3" customFormat="1" ht="12.75"/>
    <row r="5568" s="3" customFormat="1" ht="12.75"/>
    <row r="5569" s="3" customFormat="1" ht="12.75"/>
    <row r="5570" s="3" customFormat="1" ht="12.75"/>
    <row r="5571" s="3" customFormat="1" ht="12.75"/>
    <row r="5572" s="3" customFormat="1" ht="12.75"/>
    <row r="5573" s="3" customFormat="1" ht="12.75"/>
    <row r="5574" s="3" customFormat="1" ht="12.75"/>
    <row r="5575" s="3" customFormat="1" ht="12.75"/>
    <row r="5576" s="3" customFormat="1" ht="12.75"/>
    <row r="5577" s="3" customFormat="1" ht="12.75"/>
    <row r="5578" s="3" customFormat="1" ht="12.75"/>
    <row r="5579" s="3" customFormat="1" ht="12.75"/>
    <row r="5580" s="3" customFormat="1" ht="12.75"/>
    <row r="5581" s="3" customFormat="1" ht="12.75"/>
    <row r="5582" s="3" customFormat="1" ht="12.75"/>
    <row r="5583" s="3" customFormat="1" ht="12.75"/>
    <row r="5584" s="3" customFormat="1" ht="12.75"/>
    <row r="5585" s="3" customFormat="1" ht="12.75"/>
    <row r="5586" s="3" customFormat="1" ht="12.75"/>
    <row r="5587" s="3" customFormat="1" ht="12.75"/>
    <row r="5588" s="3" customFormat="1" ht="12.75"/>
    <row r="5589" s="3" customFormat="1" ht="12.75"/>
    <row r="5590" s="3" customFormat="1" ht="12.75"/>
    <row r="5591" s="3" customFormat="1" ht="12.75"/>
    <row r="5592" s="3" customFormat="1" ht="12.75"/>
    <row r="5593" s="3" customFormat="1" ht="12.75"/>
    <row r="5594" s="3" customFormat="1" ht="12.75"/>
    <row r="5595" s="3" customFormat="1" ht="12.75"/>
    <row r="5596" s="3" customFormat="1" ht="12.75"/>
    <row r="5597" s="3" customFormat="1" ht="12.75"/>
    <row r="5598" s="3" customFormat="1" ht="12.75"/>
    <row r="5599" s="3" customFormat="1" ht="12.75"/>
    <row r="5600" s="3" customFormat="1" ht="12.75"/>
    <row r="5601" s="3" customFormat="1" ht="12.75"/>
    <row r="5602" s="3" customFormat="1" ht="12.75"/>
    <row r="5603" s="3" customFormat="1" ht="12.75"/>
    <row r="5604" s="3" customFormat="1" ht="12.75"/>
    <row r="5605" s="3" customFormat="1" ht="12.75"/>
    <row r="5606" s="3" customFormat="1" ht="12.75"/>
    <row r="5607" s="3" customFormat="1" ht="12.75"/>
    <row r="5608" s="3" customFormat="1" ht="12.75"/>
    <row r="5609" s="3" customFormat="1" ht="12.75"/>
    <row r="5610" s="3" customFormat="1" ht="12.75"/>
    <row r="5611" s="3" customFormat="1" ht="12.75"/>
    <row r="5612" s="3" customFormat="1" ht="12.75"/>
    <row r="5613" s="3" customFormat="1" ht="12.75"/>
    <row r="5614" s="3" customFormat="1" ht="12.75"/>
    <row r="5615" s="3" customFormat="1" ht="12.75"/>
    <row r="5616" s="3" customFormat="1" ht="12.75"/>
    <row r="5617" s="3" customFormat="1" ht="12.75"/>
    <row r="5618" s="3" customFormat="1" ht="12.75"/>
    <row r="5619" s="3" customFormat="1" ht="12.75"/>
    <row r="5620" s="3" customFormat="1" ht="12.75"/>
    <row r="5621" s="3" customFormat="1" ht="12.75"/>
    <row r="5622" s="3" customFormat="1" ht="12.75"/>
    <row r="5623" s="3" customFormat="1" ht="12.75"/>
    <row r="5624" s="3" customFormat="1" ht="12.75"/>
    <row r="5625" s="3" customFormat="1" ht="12.75"/>
    <row r="5626" s="3" customFormat="1" ht="12.75"/>
    <row r="5627" s="3" customFormat="1" ht="12.75"/>
    <row r="5628" s="3" customFormat="1" ht="12.75"/>
    <row r="5629" s="3" customFormat="1" ht="12.75"/>
    <row r="5630" s="3" customFormat="1" ht="12.75"/>
    <row r="5631" s="3" customFormat="1" ht="12.75"/>
    <row r="5632" s="3" customFormat="1" ht="12.75"/>
    <row r="5633" s="3" customFormat="1" ht="12.75"/>
    <row r="5634" s="3" customFormat="1" ht="12.75"/>
    <row r="5635" s="3" customFormat="1" ht="12.75"/>
    <row r="5636" s="3" customFormat="1" ht="12.75"/>
    <row r="5637" s="3" customFormat="1" ht="12.75"/>
    <row r="5638" s="3" customFormat="1" ht="12.75"/>
    <row r="5639" s="3" customFormat="1" ht="12.75"/>
    <row r="5640" s="3" customFormat="1" ht="12.75"/>
    <row r="5641" s="3" customFormat="1" ht="12.75"/>
    <row r="5642" s="3" customFormat="1" ht="12.75"/>
    <row r="5643" s="3" customFormat="1" ht="12.75"/>
    <row r="5644" s="3" customFormat="1" ht="12.75"/>
    <row r="5645" s="3" customFormat="1" ht="12.75"/>
    <row r="5646" s="3" customFormat="1" ht="12.75"/>
    <row r="5647" s="3" customFormat="1" ht="12.75"/>
    <row r="5648" s="3" customFormat="1" ht="12.75"/>
    <row r="5649" s="3" customFormat="1" ht="12.75"/>
    <row r="5650" s="3" customFormat="1" ht="12.75"/>
    <row r="5651" s="3" customFormat="1" ht="12.75"/>
    <row r="5652" s="3" customFormat="1" ht="12.75"/>
    <row r="5653" s="3" customFormat="1" ht="12.75"/>
    <row r="5654" s="3" customFormat="1" ht="12.75"/>
    <row r="5655" s="3" customFormat="1" ht="12.75"/>
    <row r="5656" s="3" customFormat="1" ht="12.75"/>
    <row r="5657" s="3" customFormat="1" ht="12.75"/>
    <row r="5658" s="3" customFormat="1" ht="12.75"/>
    <row r="5659" s="3" customFormat="1" ht="12.75"/>
    <row r="5660" s="3" customFormat="1" ht="12.75"/>
    <row r="5661" s="3" customFormat="1" ht="12.75"/>
    <row r="5662" s="3" customFormat="1" ht="12.75"/>
    <row r="5663" s="3" customFormat="1" ht="12.75"/>
    <row r="5664" s="3" customFormat="1" ht="12.75"/>
    <row r="5665" s="3" customFormat="1" ht="12.75"/>
    <row r="5666" s="3" customFormat="1" ht="12.75"/>
    <row r="5667" s="3" customFormat="1" ht="12.75"/>
    <row r="5668" s="3" customFormat="1" ht="12.75"/>
    <row r="5669" s="3" customFormat="1" ht="12.75"/>
    <row r="5670" s="3" customFormat="1" ht="12.75"/>
    <row r="5671" s="3" customFormat="1" ht="12.75"/>
    <row r="5672" s="3" customFormat="1" ht="12.75"/>
    <row r="5673" s="3" customFormat="1" ht="12.75"/>
    <row r="5674" s="3" customFormat="1" ht="12.75"/>
    <row r="5675" s="3" customFormat="1" ht="12.75"/>
    <row r="5676" s="3" customFormat="1" ht="12.75"/>
    <row r="5677" s="3" customFormat="1" ht="12.75"/>
    <row r="5678" s="3" customFormat="1" ht="12.75"/>
    <row r="5679" s="3" customFormat="1" ht="12.75"/>
    <row r="5680" s="3" customFormat="1" ht="12.75"/>
    <row r="5681" s="3" customFormat="1" ht="12.75"/>
    <row r="5682" s="3" customFormat="1" ht="12.75"/>
    <row r="5683" s="3" customFormat="1" ht="12.75"/>
    <row r="5684" s="3" customFormat="1" ht="12.75"/>
    <row r="5685" s="3" customFormat="1" ht="12.75"/>
    <row r="5686" s="3" customFormat="1" ht="12.75"/>
    <row r="5687" s="3" customFormat="1" ht="12.75"/>
    <row r="5688" s="3" customFormat="1" ht="12.75"/>
    <row r="5689" s="3" customFormat="1" ht="12.75"/>
    <row r="5690" s="3" customFormat="1" ht="12.75"/>
    <row r="5691" s="3" customFormat="1" ht="12.75"/>
    <row r="5692" s="3" customFormat="1" ht="12.75"/>
    <row r="5693" s="3" customFormat="1" ht="12.75"/>
    <row r="5694" s="3" customFormat="1" ht="12.75"/>
    <row r="5695" s="3" customFormat="1" ht="12.75"/>
    <row r="5696" s="3" customFormat="1" ht="12.75"/>
    <row r="5697" s="3" customFormat="1" ht="12.75"/>
    <row r="5698" s="3" customFormat="1" ht="12.75"/>
    <row r="5699" s="3" customFormat="1" ht="12.75"/>
    <row r="5700" s="3" customFormat="1" ht="12.75"/>
    <row r="5701" s="3" customFormat="1" ht="12.75"/>
    <row r="5702" s="3" customFormat="1" ht="12.75"/>
    <row r="5703" s="3" customFormat="1" ht="12.75"/>
    <row r="5704" s="3" customFormat="1" ht="12.75"/>
    <row r="5705" s="3" customFormat="1" ht="12.75"/>
    <row r="5706" s="3" customFormat="1" ht="12.75"/>
    <row r="5707" s="3" customFormat="1" ht="12.75"/>
    <row r="5708" s="3" customFormat="1" ht="12.75"/>
    <row r="5709" s="3" customFormat="1" ht="12.75"/>
    <row r="5710" s="3" customFormat="1" ht="12.75"/>
    <row r="5711" s="3" customFormat="1" ht="12.75"/>
    <row r="5712" s="3" customFormat="1" ht="12.75"/>
    <row r="5713" s="3" customFormat="1" ht="12.75"/>
    <row r="5714" s="3" customFormat="1" ht="12.75"/>
    <row r="5715" s="3" customFormat="1" ht="12.75"/>
    <row r="5716" s="3" customFormat="1" ht="12.75"/>
    <row r="5717" s="3" customFormat="1" ht="12.75"/>
    <row r="5718" s="3" customFormat="1" ht="12.75"/>
    <row r="5719" s="3" customFormat="1" ht="12.75"/>
    <row r="5720" s="3" customFormat="1" ht="12.75"/>
    <row r="5721" s="3" customFormat="1" ht="12.75"/>
    <row r="5722" s="3" customFormat="1" ht="12.75"/>
    <row r="5723" s="3" customFormat="1" ht="12.75"/>
    <row r="5724" s="3" customFormat="1" ht="12.75"/>
    <row r="5725" s="3" customFormat="1" ht="12.75"/>
    <row r="5726" s="3" customFormat="1" ht="12.75"/>
    <row r="5727" s="3" customFormat="1" ht="12.75"/>
    <row r="5728" s="3" customFormat="1" ht="12.75"/>
    <row r="5729" s="3" customFormat="1" ht="12.75"/>
    <row r="5730" s="3" customFormat="1" ht="12.75"/>
    <row r="5731" s="3" customFormat="1" ht="12.75"/>
    <row r="5732" s="3" customFormat="1" ht="12.75"/>
    <row r="5733" s="3" customFormat="1" ht="12.75"/>
    <row r="5734" s="3" customFormat="1" ht="12.75"/>
    <row r="5735" s="3" customFormat="1" ht="12.75"/>
    <row r="5736" s="3" customFormat="1" ht="12.75"/>
    <row r="5737" s="3" customFormat="1" ht="12.75"/>
    <row r="5738" s="3" customFormat="1" ht="12.75"/>
    <row r="5739" s="3" customFormat="1" ht="12.75"/>
    <row r="5740" s="3" customFormat="1" ht="12.75"/>
    <row r="5741" s="3" customFormat="1" ht="12.75"/>
    <row r="5742" s="3" customFormat="1" ht="12.75"/>
    <row r="5743" s="3" customFormat="1" ht="12.75"/>
    <row r="5744" s="3" customFormat="1" ht="12.75"/>
    <row r="5745" s="3" customFormat="1" ht="12.75"/>
    <row r="5746" s="3" customFormat="1" ht="12.75"/>
    <row r="5747" s="3" customFormat="1" ht="12.75"/>
    <row r="5748" s="3" customFormat="1" ht="12.75"/>
    <row r="5749" s="3" customFormat="1" ht="12.75"/>
    <row r="5750" s="3" customFormat="1" ht="12.75"/>
    <row r="5751" s="3" customFormat="1" ht="12.75"/>
    <row r="5752" s="3" customFormat="1" ht="12.75"/>
    <row r="5753" s="3" customFormat="1" ht="12.75"/>
    <row r="5754" s="3" customFormat="1" ht="12.75"/>
    <row r="5755" s="3" customFormat="1" ht="12.75"/>
    <row r="5756" s="3" customFormat="1" ht="12.75"/>
    <row r="5757" s="3" customFormat="1" ht="12.75"/>
    <row r="5758" s="3" customFormat="1" ht="12.75"/>
    <row r="5759" s="3" customFormat="1" ht="12.75"/>
    <row r="5760" s="3" customFormat="1" ht="12.75"/>
    <row r="5761" s="3" customFormat="1" ht="12.75"/>
    <row r="5762" s="3" customFormat="1" ht="12.75"/>
    <row r="5763" s="3" customFormat="1" ht="12.75"/>
    <row r="5764" s="3" customFormat="1" ht="12.75"/>
    <row r="5765" s="3" customFormat="1" ht="12.75"/>
    <row r="5766" s="3" customFormat="1" ht="12.75"/>
    <row r="5767" s="3" customFormat="1" ht="12.75"/>
    <row r="5768" s="3" customFormat="1" ht="12.75"/>
    <row r="5769" s="3" customFormat="1" ht="12.75"/>
    <row r="5770" s="3" customFormat="1" ht="12.75"/>
    <row r="5771" s="3" customFormat="1" ht="12.75"/>
    <row r="5772" s="3" customFormat="1" ht="12.75"/>
    <row r="5773" s="3" customFormat="1" ht="12.75"/>
    <row r="5774" s="3" customFormat="1" ht="12.75"/>
    <row r="5775" s="3" customFormat="1" ht="12.75"/>
    <row r="5776" s="3" customFormat="1" ht="12.75"/>
    <row r="5777" s="3" customFormat="1" ht="12.75"/>
    <row r="5778" s="3" customFormat="1" ht="12.75"/>
    <row r="5779" s="3" customFormat="1" ht="12.75"/>
    <row r="5780" s="3" customFormat="1" ht="12.75"/>
    <row r="5781" s="3" customFormat="1" ht="12.75"/>
    <row r="5782" s="3" customFormat="1" ht="12.75"/>
    <row r="5783" s="3" customFormat="1" ht="12.75"/>
    <row r="5784" s="3" customFormat="1" ht="12.75"/>
    <row r="5785" s="3" customFormat="1" ht="12.75"/>
    <row r="5786" s="3" customFormat="1" ht="12.75"/>
    <row r="5787" s="3" customFormat="1" ht="12.75"/>
    <row r="5788" s="3" customFormat="1" ht="12.75"/>
    <row r="5789" s="3" customFormat="1" ht="12.75"/>
    <row r="5790" s="3" customFormat="1" ht="12.75"/>
    <row r="5791" s="3" customFormat="1" ht="12.75"/>
    <row r="5792" s="3" customFormat="1" ht="12.75"/>
    <row r="5793" s="3" customFormat="1" ht="12.75"/>
    <row r="5794" s="3" customFormat="1" ht="12.75"/>
    <row r="5795" s="3" customFormat="1" ht="12.75"/>
    <row r="5796" s="3" customFormat="1" ht="12.75"/>
    <row r="5797" s="3" customFormat="1" ht="12.75"/>
    <row r="5798" s="3" customFormat="1" ht="12.75"/>
    <row r="5799" s="3" customFormat="1" ht="12.75"/>
    <row r="5800" s="3" customFormat="1" ht="12.75"/>
    <row r="5801" s="3" customFormat="1" ht="12.75"/>
    <row r="5802" s="3" customFormat="1" ht="12.75"/>
    <row r="5803" s="3" customFormat="1" ht="12.75"/>
    <row r="5804" s="3" customFormat="1" ht="12.75"/>
    <row r="5805" s="3" customFormat="1" ht="12.75"/>
    <row r="5806" s="3" customFormat="1" ht="12.75"/>
    <row r="5807" s="3" customFormat="1" ht="12.75"/>
    <row r="5808" s="3" customFormat="1" ht="12.75"/>
    <row r="5809" s="3" customFormat="1" ht="12.75"/>
    <row r="5810" s="3" customFormat="1" ht="12.75"/>
    <row r="5811" s="3" customFormat="1" ht="12.75"/>
    <row r="5812" s="3" customFormat="1" ht="12.75"/>
    <row r="5813" s="3" customFormat="1" ht="12.75"/>
    <row r="5814" s="3" customFormat="1" ht="12.75"/>
    <row r="5815" s="3" customFormat="1" ht="12.75"/>
    <row r="5816" s="3" customFormat="1" ht="12.75"/>
    <row r="5817" s="3" customFormat="1" ht="12.75"/>
    <row r="5818" s="3" customFormat="1" ht="12.75"/>
    <row r="5819" s="3" customFormat="1" ht="12.75"/>
    <row r="5820" s="3" customFormat="1" ht="12.75"/>
    <row r="5821" s="3" customFormat="1" ht="12.75"/>
    <row r="5822" s="3" customFormat="1" ht="12.75"/>
    <row r="5823" s="3" customFormat="1" ht="12.75"/>
    <row r="5824" s="3" customFormat="1" ht="12.75"/>
    <row r="5825" s="3" customFormat="1" ht="12.75"/>
    <row r="5826" s="3" customFormat="1" ht="12.75"/>
    <row r="5827" s="3" customFormat="1" ht="12.75"/>
    <row r="5828" s="3" customFormat="1" ht="12.75"/>
    <row r="5829" s="3" customFormat="1" ht="12.75"/>
    <row r="5830" s="3" customFormat="1" ht="12.75"/>
    <row r="5831" s="3" customFormat="1" ht="12.75"/>
    <row r="5832" s="3" customFormat="1" ht="12.75"/>
    <row r="5833" s="3" customFormat="1" ht="12.75"/>
    <row r="5834" s="3" customFormat="1" ht="12.75"/>
    <row r="5835" s="3" customFormat="1" ht="12.75"/>
    <row r="5836" s="3" customFormat="1" ht="12.75"/>
    <row r="5837" s="3" customFormat="1" ht="12.75"/>
    <row r="5838" s="3" customFormat="1" ht="12.75"/>
    <row r="5839" s="3" customFormat="1" ht="12.75"/>
    <row r="5840" s="3" customFormat="1" ht="12.75"/>
    <row r="5841" s="3" customFormat="1" ht="12.75"/>
    <row r="5842" s="3" customFormat="1" ht="12.75"/>
    <row r="5843" s="3" customFormat="1" ht="12.75"/>
    <row r="5844" s="3" customFormat="1" ht="12.75"/>
    <row r="5845" s="3" customFormat="1" ht="12.75"/>
    <row r="5846" s="3" customFormat="1" ht="12.75"/>
    <row r="5847" s="3" customFormat="1" ht="12.75"/>
    <row r="5848" s="3" customFormat="1" ht="12.75"/>
    <row r="5849" s="3" customFormat="1" ht="12.75"/>
    <row r="5850" s="3" customFormat="1" ht="12.75"/>
    <row r="5851" s="3" customFormat="1" ht="12.75"/>
    <row r="5852" s="3" customFormat="1" ht="12.75"/>
    <row r="5853" s="3" customFormat="1" ht="12.75"/>
    <row r="5854" s="3" customFormat="1" ht="12.75"/>
    <row r="5855" s="3" customFormat="1" ht="12.75"/>
    <row r="5856" s="3" customFormat="1" ht="12.75"/>
    <row r="5857" s="3" customFormat="1" ht="12.75"/>
    <row r="5858" s="3" customFormat="1" ht="12.75"/>
    <row r="5859" s="3" customFormat="1" ht="12.75"/>
    <row r="5860" s="3" customFormat="1" ht="12.75"/>
    <row r="5861" s="3" customFormat="1" ht="12.75"/>
    <row r="5862" s="3" customFormat="1" ht="12.75"/>
    <row r="5863" s="3" customFormat="1" ht="12.75"/>
    <row r="5864" s="3" customFormat="1" ht="12.75"/>
    <row r="5865" s="3" customFormat="1" ht="12.75"/>
    <row r="5866" s="3" customFormat="1" ht="12.75"/>
    <row r="5867" s="3" customFormat="1" ht="12.75"/>
    <row r="5868" s="3" customFormat="1" ht="12.75"/>
    <row r="5869" s="3" customFormat="1" ht="12.75"/>
    <row r="5870" s="3" customFormat="1" ht="12.75"/>
    <row r="5871" s="3" customFormat="1" ht="12.75"/>
    <row r="5872" s="3" customFormat="1" ht="12.75"/>
    <row r="5873" s="3" customFormat="1" ht="12.75"/>
    <row r="5874" s="3" customFormat="1" ht="12.75"/>
    <row r="5875" s="3" customFormat="1" ht="12.75"/>
    <row r="5876" s="3" customFormat="1" ht="12.75"/>
    <row r="5877" s="3" customFormat="1" ht="12.75"/>
    <row r="5878" s="3" customFormat="1" ht="12.75"/>
    <row r="5879" s="3" customFormat="1" ht="12.75"/>
    <row r="5880" s="3" customFormat="1" ht="12.75"/>
    <row r="5881" s="3" customFormat="1" ht="12.75"/>
    <row r="5882" s="3" customFormat="1" ht="12.75"/>
    <row r="5883" s="3" customFormat="1" ht="12.75"/>
    <row r="5884" s="3" customFormat="1" ht="12.75"/>
    <row r="5885" s="3" customFormat="1" ht="12.75"/>
    <row r="5886" s="3" customFormat="1" ht="12.75"/>
    <row r="5887" s="3" customFormat="1" ht="12.75"/>
    <row r="5888" s="3" customFormat="1" ht="12.75"/>
    <row r="5889" s="3" customFormat="1" ht="12.75"/>
    <row r="5890" s="3" customFormat="1" ht="12.75"/>
    <row r="5891" s="3" customFormat="1" ht="12.75"/>
    <row r="5892" s="3" customFormat="1" ht="12.75"/>
    <row r="5893" s="3" customFormat="1" ht="12.75"/>
    <row r="5894" s="3" customFormat="1" ht="12.75"/>
    <row r="5895" s="3" customFormat="1" ht="12.75"/>
    <row r="5896" s="3" customFormat="1" ht="12.75"/>
    <row r="5897" s="3" customFormat="1" ht="12.75"/>
    <row r="5898" s="3" customFormat="1" ht="12.75"/>
    <row r="5899" s="3" customFormat="1" ht="12.75"/>
    <row r="5900" s="3" customFormat="1" ht="12.75"/>
    <row r="5901" s="3" customFormat="1" ht="12.75"/>
    <row r="5902" s="3" customFormat="1" ht="12.75"/>
    <row r="5903" s="3" customFormat="1" ht="12.75"/>
    <row r="5904" s="3" customFormat="1" ht="12.75"/>
    <row r="5905" s="3" customFormat="1" ht="12.75"/>
    <row r="5906" s="3" customFormat="1" ht="12.75"/>
    <row r="5907" s="3" customFormat="1" ht="12.75"/>
    <row r="5908" s="3" customFormat="1" ht="12.75"/>
    <row r="5909" s="3" customFormat="1" ht="12.75"/>
    <row r="5910" s="3" customFormat="1" ht="12.75"/>
    <row r="5911" s="3" customFormat="1" ht="12.75"/>
    <row r="5912" s="3" customFormat="1" ht="12.75"/>
    <row r="5913" s="3" customFormat="1" ht="12.75"/>
    <row r="5914" s="3" customFormat="1" ht="12.75"/>
    <row r="5915" s="3" customFormat="1" ht="12.75"/>
    <row r="5916" s="3" customFormat="1" ht="12.75"/>
    <row r="5917" s="3" customFormat="1" ht="12.75"/>
    <row r="5918" s="3" customFormat="1" ht="12.75"/>
    <row r="5919" s="3" customFormat="1" ht="12.75"/>
    <row r="5920" s="3" customFormat="1" ht="12.75"/>
    <row r="5921" s="3" customFormat="1" ht="12.75"/>
    <row r="5922" s="3" customFormat="1" ht="12.75"/>
    <row r="5923" s="3" customFormat="1" ht="12.75"/>
    <row r="5924" s="3" customFormat="1" ht="12.75"/>
    <row r="5925" s="3" customFormat="1" ht="12.75"/>
    <row r="5926" s="3" customFormat="1" ht="12.75"/>
    <row r="5927" s="3" customFormat="1" ht="12.75"/>
    <row r="5928" s="3" customFormat="1" ht="12.75"/>
    <row r="5929" s="3" customFormat="1" ht="12.75"/>
    <row r="5930" s="3" customFormat="1" ht="12.75"/>
    <row r="5931" s="3" customFormat="1" ht="12.75"/>
    <row r="5932" s="3" customFormat="1" ht="12.75"/>
    <row r="5933" s="3" customFormat="1" ht="12.75"/>
    <row r="5934" s="3" customFormat="1" ht="12.75"/>
    <row r="5935" s="3" customFormat="1" ht="12.75"/>
    <row r="5936" s="3" customFormat="1" ht="12.75"/>
    <row r="5937" s="3" customFormat="1" ht="12.75"/>
    <row r="5938" s="3" customFormat="1" ht="12.75"/>
    <row r="5939" s="3" customFormat="1" ht="12.75"/>
    <row r="5940" s="3" customFormat="1" ht="12.75"/>
    <row r="5941" s="3" customFormat="1" ht="12.75"/>
    <row r="5942" s="3" customFormat="1" ht="12.75"/>
    <row r="5943" s="3" customFormat="1" ht="12.75"/>
    <row r="5944" s="3" customFormat="1" ht="12.75"/>
    <row r="5945" s="3" customFormat="1" ht="12.75"/>
    <row r="5946" s="3" customFormat="1" ht="12.75"/>
    <row r="5947" s="3" customFormat="1" ht="12.75"/>
    <row r="5948" s="3" customFormat="1" ht="12.75"/>
    <row r="5949" s="3" customFormat="1" ht="12.75"/>
    <row r="5950" s="3" customFormat="1" ht="12.75"/>
    <row r="5951" s="3" customFormat="1" ht="12.75"/>
    <row r="5952" s="3" customFormat="1" ht="12.75"/>
    <row r="5953" s="3" customFormat="1" ht="12.75"/>
    <row r="5954" s="3" customFormat="1" ht="12.75"/>
    <row r="5955" s="3" customFormat="1" ht="12.75"/>
    <row r="5956" s="3" customFormat="1" ht="12.75"/>
    <row r="5957" s="3" customFormat="1" ht="12.75"/>
    <row r="5958" s="3" customFormat="1" ht="12.75"/>
    <row r="5959" s="3" customFormat="1" ht="12.75"/>
    <row r="5960" s="3" customFormat="1" ht="12.75"/>
    <row r="5961" s="3" customFormat="1" ht="12.75"/>
    <row r="5962" s="3" customFormat="1" ht="12.75"/>
    <row r="5963" s="3" customFormat="1" ht="12.75"/>
    <row r="5964" s="3" customFormat="1" ht="12.75"/>
    <row r="5965" s="3" customFormat="1" ht="12.75"/>
    <row r="5966" s="3" customFormat="1" ht="12.75"/>
    <row r="5967" s="3" customFormat="1" ht="12.75"/>
    <row r="5968" s="3" customFormat="1" ht="12.75"/>
    <row r="5969" s="3" customFormat="1" ht="12.75"/>
    <row r="5970" s="3" customFormat="1" ht="12.75"/>
    <row r="5971" s="3" customFormat="1" ht="12.75"/>
    <row r="5972" s="3" customFormat="1" ht="12.75"/>
    <row r="5973" s="3" customFormat="1" ht="12.75"/>
    <row r="5974" s="3" customFormat="1" ht="12.75"/>
    <row r="5975" s="3" customFormat="1" ht="12.75"/>
    <row r="5976" s="3" customFormat="1" ht="12.75"/>
    <row r="5977" s="3" customFormat="1" ht="12.75"/>
    <row r="5978" s="3" customFormat="1" ht="12.75"/>
    <row r="5979" s="3" customFormat="1" ht="12.75"/>
    <row r="5980" s="3" customFormat="1" ht="12.75"/>
    <row r="5981" s="3" customFormat="1" ht="12.75"/>
    <row r="5982" s="3" customFormat="1" ht="12.75"/>
    <row r="5983" s="3" customFormat="1" ht="12.75"/>
    <row r="5984" s="3" customFormat="1" ht="12.75"/>
    <row r="5985" s="3" customFormat="1" ht="12.75"/>
    <row r="5986" s="3" customFormat="1" ht="12.75"/>
    <row r="5987" s="3" customFormat="1" ht="12.75"/>
    <row r="5988" s="3" customFormat="1" ht="12.75"/>
    <row r="5989" s="3" customFormat="1" ht="12.75"/>
    <row r="5990" s="3" customFormat="1" ht="12.75"/>
    <row r="5991" s="3" customFormat="1" ht="12.75"/>
    <row r="5992" s="3" customFormat="1" ht="12.75"/>
    <row r="5993" s="3" customFormat="1" ht="12.75"/>
    <row r="5994" s="3" customFormat="1" ht="12.75"/>
    <row r="5995" s="3" customFormat="1" ht="12.75"/>
    <row r="5996" s="3" customFormat="1" ht="12.75"/>
    <row r="5997" s="3" customFormat="1" ht="12.75"/>
    <row r="5998" s="3" customFormat="1" ht="12.75"/>
    <row r="5999" s="3" customFormat="1" ht="12.75"/>
    <row r="6000" s="3" customFormat="1" ht="12.75"/>
    <row r="6001" s="3" customFormat="1" ht="12.75"/>
    <row r="6002" s="3" customFormat="1" ht="12.75"/>
    <row r="6003" s="3" customFormat="1" ht="12.75"/>
    <row r="6004" s="3" customFormat="1" ht="12.75"/>
    <row r="6005" s="3" customFormat="1" ht="12.75"/>
    <row r="6006" s="3" customFormat="1" ht="12.75"/>
    <row r="6007" s="3" customFormat="1" ht="12.75"/>
    <row r="6008" s="3" customFormat="1" ht="12.75"/>
    <row r="6009" s="3" customFormat="1" ht="12.75"/>
    <row r="6010" s="3" customFormat="1" ht="12.75"/>
    <row r="6011" s="3" customFormat="1" ht="12.75"/>
    <row r="6012" s="3" customFormat="1" ht="12.75"/>
    <row r="6013" s="3" customFormat="1" ht="12.75"/>
    <row r="6014" s="3" customFormat="1" ht="12.75"/>
    <row r="6015" s="3" customFormat="1" ht="12.75"/>
    <row r="6016" s="3" customFormat="1" ht="12.75"/>
    <row r="6017" s="3" customFormat="1" ht="12.75"/>
    <row r="6018" s="3" customFormat="1" ht="12.75"/>
    <row r="6019" s="3" customFormat="1" ht="12.75"/>
    <row r="6020" s="3" customFormat="1" ht="12.75"/>
    <row r="6021" s="3" customFormat="1" ht="12.75"/>
    <row r="6022" s="3" customFormat="1" ht="12.75"/>
    <row r="6023" s="3" customFormat="1" ht="12.75"/>
    <row r="6024" s="3" customFormat="1" ht="12.75"/>
    <row r="6025" s="3" customFormat="1" ht="12.75"/>
    <row r="6026" s="3" customFormat="1" ht="12.75"/>
    <row r="6027" s="3" customFormat="1" ht="12.75"/>
    <row r="6028" s="3" customFormat="1" ht="12.75"/>
    <row r="6029" s="3" customFormat="1" ht="12.75"/>
    <row r="6030" s="3" customFormat="1" ht="12.75"/>
    <row r="6031" s="3" customFormat="1" ht="12.75"/>
    <row r="6032" s="3" customFormat="1" ht="12.75"/>
    <row r="6033" s="3" customFormat="1" ht="12.75"/>
    <row r="6034" s="3" customFormat="1" ht="12.75"/>
    <row r="6035" s="3" customFormat="1" ht="12.75"/>
    <row r="6036" s="3" customFormat="1" ht="12.75"/>
    <row r="6037" s="3" customFormat="1" ht="12.75"/>
    <row r="6038" s="3" customFormat="1" ht="12.75"/>
    <row r="6039" s="3" customFormat="1" ht="12.75"/>
    <row r="6040" s="3" customFormat="1" ht="12.75"/>
    <row r="6041" s="3" customFormat="1" ht="12.75"/>
    <row r="6042" s="3" customFormat="1" ht="12.75"/>
    <row r="6043" s="3" customFormat="1" ht="12.75"/>
    <row r="6044" s="3" customFormat="1" ht="12.75"/>
    <row r="6045" s="3" customFormat="1" ht="12.75"/>
    <row r="6046" s="3" customFormat="1" ht="12.75"/>
    <row r="6047" s="3" customFormat="1" ht="12.75"/>
    <row r="6048" s="3" customFormat="1" ht="12.75"/>
    <row r="6049" s="3" customFormat="1" ht="12.75"/>
    <row r="6050" s="3" customFormat="1" ht="12.75"/>
    <row r="6051" s="3" customFormat="1" ht="12.75"/>
    <row r="6052" s="3" customFormat="1" ht="12.75"/>
    <row r="6053" s="3" customFormat="1" ht="12.75"/>
    <row r="6054" s="3" customFormat="1" ht="12.75"/>
    <row r="6055" s="3" customFormat="1" ht="12.75"/>
    <row r="6056" s="3" customFormat="1" ht="12.75"/>
    <row r="6057" s="3" customFormat="1" ht="12.75"/>
    <row r="6058" s="3" customFormat="1" ht="12.75"/>
    <row r="6059" s="3" customFormat="1" ht="12.75"/>
    <row r="6060" s="3" customFormat="1" ht="12.75"/>
    <row r="6061" s="3" customFormat="1" ht="12.75"/>
    <row r="6062" s="3" customFormat="1" ht="12.75"/>
    <row r="6063" s="3" customFormat="1" ht="12.75"/>
    <row r="6064" s="3" customFormat="1" ht="12.75"/>
    <row r="6065" s="3" customFormat="1" ht="12.75"/>
    <row r="6066" s="3" customFormat="1" ht="12.75"/>
    <row r="6067" s="3" customFormat="1" ht="12.75"/>
    <row r="6068" s="3" customFormat="1" ht="12.75"/>
    <row r="6069" s="3" customFormat="1" ht="12.75"/>
    <row r="6070" s="3" customFormat="1" ht="12.75"/>
    <row r="6071" s="3" customFormat="1" ht="12.75"/>
    <row r="6072" s="3" customFormat="1" ht="12.75"/>
    <row r="6073" s="3" customFormat="1" ht="12.75"/>
    <row r="6074" s="3" customFormat="1" ht="12.75"/>
    <row r="6075" s="3" customFormat="1" ht="12.75"/>
    <row r="6076" s="3" customFormat="1" ht="12.75"/>
    <row r="6077" s="3" customFormat="1" ht="12.75"/>
    <row r="6078" s="3" customFormat="1" ht="12.75"/>
    <row r="6079" s="3" customFormat="1" ht="12.75"/>
    <row r="6080" s="3" customFormat="1" ht="12.75"/>
    <row r="6081" s="3" customFormat="1" ht="12.75"/>
    <row r="6082" s="3" customFormat="1" ht="12.75"/>
    <row r="6083" s="3" customFormat="1" ht="12.75"/>
    <row r="6084" s="3" customFormat="1" ht="12.75"/>
    <row r="6085" s="3" customFormat="1" ht="12.75"/>
    <row r="6086" s="3" customFormat="1" ht="12.75"/>
    <row r="6087" s="3" customFormat="1" ht="12.75"/>
    <row r="6088" s="3" customFormat="1" ht="12.75"/>
    <row r="6089" s="3" customFormat="1" ht="12.75"/>
    <row r="6090" s="3" customFormat="1" ht="12.75"/>
    <row r="6091" s="3" customFormat="1" ht="12.75"/>
    <row r="6092" s="3" customFormat="1" ht="12.75"/>
    <row r="6093" s="3" customFormat="1" ht="12.75"/>
    <row r="6094" s="3" customFormat="1" ht="12.75"/>
    <row r="6095" s="3" customFormat="1" ht="12.75"/>
    <row r="6096" s="3" customFormat="1" ht="12.75"/>
    <row r="6097" s="3" customFormat="1" ht="12.75"/>
    <row r="6098" s="3" customFormat="1" ht="12.75"/>
    <row r="6099" s="3" customFormat="1" ht="12.75"/>
    <row r="6100" s="3" customFormat="1" ht="12.75"/>
    <row r="6101" s="3" customFormat="1" ht="12.75"/>
    <row r="6102" s="3" customFormat="1" ht="12.75"/>
    <row r="6103" s="3" customFormat="1" ht="12.75"/>
    <row r="6104" s="3" customFormat="1" ht="12.75"/>
    <row r="6105" s="3" customFormat="1" ht="12.75"/>
    <row r="6106" s="3" customFormat="1" ht="12.75"/>
    <row r="6107" s="3" customFormat="1" ht="12.75"/>
    <row r="6108" s="3" customFormat="1" ht="12.75"/>
    <row r="6109" s="3" customFormat="1" ht="12.75"/>
    <row r="6110" s="3" customFormat="1" ht="12.75"/>
    <row r="6111" s="3" customFormat="1" ht="12.75"/>
    <row r="6112" s="3" customFormat="1" ht="12.75"/>
    <row r="6113" s="3" customFormat="1" ht="12.75"/>
    <row r="6114" s="3" customFormat="1" ht="12.75"/>
    <row r="6115" s="3" customFormat="1" ht="12.75"/>
    <row r="6116" s="3" customFormat="1" ht="12.75"/>
    <row r="6117" s="3" customFormat="1" ht="12.75"/>
    <row r="6118" s="3" customFormat="1" ht="12.75"/>
    <row r="6119" s="3" customFormat="1" ht="12.75"/>
    <row r="6120" s="3" customFormat="1" ht="12.75"/>
    <row r="6121" s="3" customFormat="1" ht="12.75"/>
    <row r="6122" s="3" customFormat="1" ht="12.75"/>
    <row r="6123" s="3" customFormat="1" ht="12.75"/>
    <row r="6124" s="3" customFormat="1" ht="12.75"/>
    <row r="6125" s="3" customFormat="1" ht="12.75"/>
    <row r="6126" s="3" customFormat="1" ht="12.75"/>
    <row r="6127" s="3" customFormat="1" ht="12.75"/>
    <row r="6128" s="3" customFormat="1" ht="12.75"/>
    <row r="6129" s="3" customFormat="1" ht="12.75"/>
    <row r="6130" s="3" customFormat="1" ht="12.75"/>
    <row r="6131" s="3" customFormat="1" ht="12.75"/>
    <row r="6132" s="3" customFormat="1" ht="12.75"/>
    <row r="6133" s="3" customFormat="1" ht="12.75"/>
    <row r="6134" s="3" customFormat="1" ht="12.75"/>
    <row r="6135" s="3" customFormat="1" ht="12.75"/>
    <row r="6136" s="3" customFormat="1" ht="12.75"/>
    <row r="6137" s="3" customFormat="1" ht="12.75"/>
    <row r="6138" s="3" customFormat="1" ht="12.75"/>
    <row r="6139" s="3" customFormat="1" ht="12.75"/>
    <row r="6140" s="3" customFormat="1" ht="12.75"/>
    <row r="6141" s="3" customFormat="1" ht="12.75"/>
    <row r="6142" s="3" customFormat="1" ht="12.75"/>
    <row r="6143" s="3" customFormat="1" ht="12.75"/>
    <row r="6144" s="3" customFormat="1" ht="12.75"/>
    <row r="6145" s="3" customFormat="1" ht="12.75"/>
    <row r="6146" s="3" customFormat="1" ht="12.75"/>
    <row r="6147" s="3" customFormat="1" ht="12.75"/>
    <row r="6148" s="3" customFormat="1" ht="12.75"/>
    <row r="6149" s="3" customFormat="1" ht="12.75"/>
    <row r="6150" s="3" customFormat="1" ht="12.75"/>
    <row r="6151" s="3" customFormat="1" ht="12.75"/>
    <row r="6152" s="3" customFormat="1" ht="12.75"/>
    <row r="6153" s="3" customFormat="1" ht="12.75"/>
    <row r="6154" s="3" customFormat="1" ht="12.75"/>
    <row r="6155" s="3" customFormat="1" ht="12.75"/>
    <row r="6156" s="3" customFormat="1" ht="12.75"/>
    <row r="6157" s="3" customFormat="1" ht="12.75"/>
    <row r="6158" s="3" customFormat="1" ht="12.75"/>
    <row r="6159" s="3" customFormat="1" ht="12.75"/>
    <row r="6160" s="3" customFormat="1" ht="12.75"/>
    <row r="6161" s="3" customFormat="1" ht="12.75"/>
    <row r="6162" s="3" customFormat="1" ht="12.75"/>
    <row r="6163" s="3" customFormat="1" ht="12.75"/>
    <row r="6164" s="3" customFormat="1" ht="12.75"/>
    <row r="6165" s="3" customFormat="1" ht="12.75"/>
    <row r="6166" s="3" customFormat="1" ht="12.75"/>
    <row r="6167" s="3" customFormat="1" ht="12.75"/>
    <row r="6168" s="3" customFormat="1" ht="12.75"/>
    <row r="6169" s="3" customFormat="1" ht="12.75"/>
    <row r="6170" s="3" customFormat="1" ht="12.75"/>
    <row r="6171" s="3" customFormat="1" ht="12.75"/>
    <row r="6172" s="3" customFormat="1" ht="12.75"/>
    <row r="6173" s="3" customFormat="1" ht="12.75"/>
    <row r="6174" s="3" customFormat="1" ht="12.75"/>
    <row r="6175" s="3" customFormat="1" ht="12.75"/>
    <row r="6176" s="3" customFormat="1" ht="12.75"/>
    <row r="6177" s="3" customFormat="1" ht="12.75"/>
    <row r="6178" s="3" customFormat="1" ht="12.75"/>
    <row r="6179" s="3" customFormat="1" ht="12.75"/>
    <row r="6180" s="3" customFormat="1" ht="12.75"/>
    <row r="6181" s="3" customFormat="1" ht="12.75"/>
    <row r="6182" s="3" customFormat="1" ht="12.75"/>
    <row r="6183" s="3" customFormat="1" ht="12.75"/>
    <row r="6184" s="3" customFormat="1" ht="12.75"/>
    <row r="6185" s="3" customFormat="1" ht="12.75"/>
    <row r="6186" s="3" customFormat="1" ht="12.75"/>
    <row r="6187" s="3" customFormat="1" ht="12.75"/>
    <row r="6188" s="3" customFormat="1" ht="12.75"/>
    <row r="6189" s="3" customFormat="1" ht="12.75"/>
    <row r="6190" s="3" customFormat="1" ht="12.75"/>
    <row r="6191" s="3" customFormat="1" ht="12.75"/>
    <row r="6192" s="3" customFormat="1" ht="12.75"/>
    <row r="6193" s="3" customFormat="1" ht="12.75"/>
    <row r="6194" s="3" customFormat="1" ht="12.75"/>
    <row r="6195" s="3" customFormat="1" ht="12.75"/>
    <row r="6196" s="3" customFormat="1" ht="12.75"/>
    <row r="6197" s="3" customFormat="1" ht="12.75"/>
    <row r="6198" s="3" customFormat="1" ht="12.75"/>
    <row r="6199" s="3" customFormat="1" ht="12.75"/>
    <row r="6200" s="3" customFormat="1" ht="12.75"/>
    <row r="6201" s="3" customFormat="1" ht="12.75"/>
    <row r="6202" s="3" customFormat="1" ht="12.75"/>
    <row r="6203" s="3" customFormat="1" ht="12.75"/>
    <row r="6204" s="3" customFormat="1" ht="12.75"/>
    <row r="6205" s="3" customFormat="1" ht="12.75"/>
    <row r="6206" s="3" customFormat="1" ht="12.75"/>
    <row r="6207" s="3" customFormat="1" ht="12.75"/>
    <row r="6208" s="3" customFormat="1" ht="12.75"/>
    <row r="6209" s="3" customFormat="1" ht="12.75"/>
    <row r="6210" s="3" customFormat="1" ht="12.75"/>
    <row r="6211" s="3" customFormat="1" ht="12.75"/>
    <row r="6212" s="3" customFormat="1" ht="12.75"/>
    <row r="6213" s="3" customFormat="1" ht="12.75"/>
    <row r="6214" s="3" customFormat="1" ht="12.75"/>
    <row r="6215" s="3" customFormat="1" ht="12.75"/>
    <row r="6216" s="3" customFormat="1" ht="12.75"/>
    <row r="6217" s="3" customFormat="1" ht="12.75"/>
    <row r="6218" s="3" customFormat="1" ht="12.75"/>
    <row r="6219" s="3" customFormat="1" ht="12.75"/>
    <row r="6220" s="3" customFormat="1" ht="12.75"/>
    <row r="6221" s="3" customFormat="1" ht="12.75"/>
    <row r="6222" s="3" customFormat="1" ht="12.75"/>
    <row r="6223" s="3" customFormat="1" ht="12.75"/>
    <row r="6224" s="3" customFormat="1" ht="12.75"/>
    <row r="6225" s="3" customFormat="1" ht="12.75"/>
    <row r="6226" s="3" customFormat="1" ht="12.75"/>
    <row r="6227" s="3" customFormat="1" ht="12.75"/>
    <row r="6228" s="3" customFormat="1" ht="12.75"/>
    <row r="6229" s="3" customFormat="1" ht="12.75"/>
    <row r="6230" s="3" customFormat="1" ht="12.75"/>
    <row r="6231" s="3" customFormat="1" ht="12.75"/>
    <row r="6232" s="3" customFormat="1" ht="12.75"/>
    <row r="6233" s="3" customFormat="1" ht="12.75"/>
    <row r="6234" s="3" customFormat="1" ht="12.75"/>
    <row r="6235" s="3" customFormat="1" ht="12.75"/>
    <row r="6236" s="3" customFormat="1" ht="12.75"/>
    <row r="6237" s="3" customFormat="1" ht="12.75"/>
    <row r="6238" s="3" customFormat="1" ht="12.75"/>
    <row r="6239" s="3" customFormat="1" ht="12.75"/>
    <row r="6240" s="3" customFormat="1" ht="12.75"/>
    <row r="6241" s="3" customFormat="1" ht="12.75"/>
    <row r="6242" s="3" customFormat="1" ht="12.75"/>
    <row r="6243" s="3" customFormat="1" ht="12.75"/>
    <row r="6244" s="3" customFormat="1" ht="12.75"/>
    <row r="6245" s="3" customFormat="1" ht="12.75"/>
    <row r="6246" s="3" customFormat="1" ht="12.75"/>
    <row r="6247" s="3" customFormat="1" ht="12.75"/>
    <row r="6248" s="3" customFormat="1" ht="12.75"/>
    <row r="6249" s="3" customFormat="1" ht="12.75"/>
    <row r="6250" s="3" customFormat="1" ht="12.75"/>
    <row r="6251" s="3" customFormat="1" ht="12.75"/>
    <row r="6252" s="3" customFormat="1" ht="12.75"/>
    <row r="6253" s="3" customFormat="1" ht="12.75"/>
    <row r="6254" s="3" customFormat="1" ht="12.75"/>
    <row r="6255" s="3" customFormat="1" ht="12.75"/>
    <row r="6256" s="3" customFormat="1" ht="12.75"/>
    <row r="6257" s="3" customFormat="1" ht="12.75"/>
    <row r="6258" s="3" customFormat="1" ht="12.75"/>
    <row r="6259" s="3" customFormat="1" ht="12.75"/>
    <row r="6260" s="3" customFormat="1" ht="12.75"/>
    <row r="6261" s="3" customFormat="1" ht="12.75"/>
    <row r="6262" s="3" customFormat="1" ht="12.75"/>
    <row r="6263" s="3" customFormat="1" ht="12.75"/>
    <row r="6264" s="3" customFormat="1" ht="12.75"/>
    <row r="6265" s="3" customFormat="1" ht="12.75"/>
    <row r="6266" s="3" customFormat="1" ht="12.75"/>
    <row r="6267" s="3" customFormat="1" ht="12.75"/>
    <row r="6268" s="3" customFormat="1" ht="12.75"/>
    <row r="6269" s="3" customFormat="1" ht="12.75"/>
    <row r="6270" s="3" customFormat="1" ht="12.75"/>
    <row r="6271" s="3" customFormat="1" ht="12.75"/>
    <row r="6272" s="3" customFormat="1" ht="12.75"/>
    <row r="6273" s="3" customFormat="1" ht="12.75"/>
    <row r="6274" s="3" customFormat="1" ht="12.75"/>
    <row r="6275" s="3" customFormat="1" ht="12.75"/>
    <row r="6276" s="3" customFormat="1" ht="12.75"/>
    <row r="6277" s="3" customFormat="1" ht="12.75"/>
    <row r="6278" s="3" customFormat="1" ht="12.75"/>
    <row r="6279" s="3" customFormat="1" ht="12.75"/>
    <row r="6280" s="3" customFormat="1" ht="12.75"/>
    <row r="6281" s="3" customFormat="1" ht="12.75"/>
    <row r="6282" s="3" customFormat="1" ht="12.75"/>
    <row r="6283" s="3" customFormat="1" ht="12.75"/>
    <row r="6284" s="3" customFormat="1" ht="12.75"/>
    <row r="6285" s="3" customFormat="1" ht="12.75"/>
    <row r="6286" s="3" customFormat="1" ht="12.75"/>
    <row r="6287" s="3" customFormat="1" ht="12.75"/>
    <row r="6288" s="3" customFormat="1" ht="12.75"/>
    <row r="6289" s="3" customFormat="1" ht="12.75"/>
    <row r="6290" s="3" customFormat="1" ht="12.75"/>
    <row r="6291" s="3" customFormat="1" ht="12.75"/>
    <row r="6292" s="3" customFormat="1" ht="12.75"/>
    <row r="6293" s="3" customFormat="1" ht="12.75"/>
    <row r="6294" s="3" customFormat="1" ht="12.75"/>
    <row r="6295" s="3" customFormat="1" ht="12.75"/>
    <row r="6296" s="3" customFormat="1" ht="12.75"/>
    <row r="6297" s="3" customFormat="1" ht="12.75"/>
    <row r="6298" s="3" customFormat="1" ht="12.75"/>
    <row r="6299" s="3" customFormat="1" ht="12.75"/>
    <row r="6300" s="3" customFormat="1" ht="12.75"/>
    <row r="6301" s="3" customFormat="1" ht="12.75"/>
    <row r="6302" s="3" customFormat="1" ht="12.75"/>
    <row r="6303" s="3" customFormat="1" ht="12.75"/>
    <row r="6304" s="3" customFormat="1" ht="12.75"/>
    <row r="6305" s="3" customFormat="1" ht="12.75"/>
    <row r="6306" s="3" customFormat="1" ht="12.75"/>
    <row r="6307" s="3" customFormat="1" ht="12.75"/>
    <row r="6308" s="3" customFormat="1" ht="12.75"/>
    <row r="6309" s="3" customFormat="1" ht="12.75"/>
    <row r="6310" s="3" customFormat="1" ht="12.75"/>
    <row r="6311" s="3" customFormat="1" ht="12.75"/>
    <row r="6312" s="3" customFormat="1" ht="12.75"/>
    <row r="6313" s="3" customFormat="1" ht="12.75"/>
    <row r="6314" s="3" customFormat="1" ht="12.75"/>
    <row r="6315" s="3" customFormat="1" ht="12.75"/>
    <row r="6316" s="3" customFormat="1" ht="12.75"/>
    <row r="6317" s="3" customFormat="1" ht="12.75"/>
    <row r="6318" s="3" customFormat="1" ht="12.75"/>
    <row r="6319" s="3" customFormat="1" ht="12.75"/>
    <row r="6320" s="3" customFormat="1" ht="12.75"/>
    <row r="6321" s="3" customFormat="1" ht="12.75"/>
    <row r="6322" s="3" customFormat="1" ht="12.75"/>
    <row r="6323" s="3" customFormat="1" ht="12.75"/>
    <row r="6324" s="3" customFormat="1" ht="12.75"/>
    <row r="6325" s="3" customFormat="1" ht="12.75"/>
    <row r="6326" s="3" customFormat="1" ht="12.75"/>
    <row r="6327" s="3" customFormat="1" ht="12.75"/>
    <row r="6328" s="3" customFormat="1" ht="12.75"/>
    <row r="6329" s="3" customFormat="1" ht="12.75"/>
    <row r="6330" s="3" customFormat="1" ht="12.75"/>
    <row r="6331" s="3" customFormat="1" ht="12.75"/>
    <row r="6332" s="3" customFormat="1" ht="12.75"/>
    <row r="6333" s="3" customFormat="1" ht="12.75"/>
    <row r="6334" s="3" customFormat="1" ht="12.75"/>
    <row r="6335" s="3" customFormat="1" ht="12.75"/>
    <row r="6336" s="3" customFormat="1" ht="12.75"/>
    <row r="6337" s="3" customFormat="1" ht="12.75"/>
    <row r="6338" s="3" customFormat="1" ht="12.75"/>
    <row r="6339" s="3" customFormat="1" ht="12.75"/>
    <row r="6340" s="3" customFormat="1" ht="12.75"/>
    <row r="6341" s="3" customFormat="1" ht="12.75"/>
    <row r="6342" s="3" customFormat="1" ht="12.75"/>
    <row r="6343" s="3" customFormat="1" ht="12.75"/>
    <row r="6344" s="3" customFormat="1" ht="12.75"/>
    <row r="6345" s="3" customFormat="1" ht="12.75"/>
    <row r="6346" s="3" customFormat="1" ht="12.75"/>
    <row r="6347" s="3" customFormat="1" ht="12.75"/>
    <row r="6348" s="3" customFormat="1" ht="12.75"/>
    <row r="6349" s="3" customFormat="1" ht="12.75"/>
    <row r="6350" s="3" customFormat="1" ht="12.75"/>
    <row r="6351" s="3" customFormat="1" ht="12.75"/>
    <row r="6352" s="3" customFormat="1" ht="12.75"/>
    <row r="6353" s="3" customFormat="1" ht="12.75"/>
    <row r="6354" s="3" customFormat="1" ht="12.75"/>
    <row r="6355" s="3" customFormat="1" ht="12.75"/>
    <row r="6356" s="3" customFormat="1" ht="12.75"/>
    <row r="6357" s="3" customFormat="1" ht="12.75"/>
    <row r="6358" s="3" customFormat="1" ht="12.75"/>
    <row r="6359" s="3" customFormat="1" ht="12.75"/>
    <row r="6360" s="3" customFormat="1" ht="12.75"/>
    <row r="6361" s="3" customFormat="1" ht="12.75"/>
    <row r="6362" s="3" customFormat="1" ht="12.75"/>
    <row r="6363" s="3" customFormat="1" ht="12.75"/>
    <row r="6364" s="3" customFormat="1" ht="12.75"/>
    <row r="6365" s="3" customFormat="1" ht="12.75"/>
    <row r="6366" s="3" customFormat="1" ht="12.75"/>
    <row r="6367" s="3" customFormat="1" ht="12.75"/>
    <row r="6368" s="3" customFormat="1" ht="12.75"/>
    <row r="6369" s="3" customFormat="1" ht="12.75"/>
    <row r="6370" s="3" customFormat="1" ht="12.75"/>
    <row r="6371" s="3" customFormat="1" ht="12.75"/>
    <row r="6372" s="3" customFormat="1" ht="12.75"/>
    <row r="6373" s="3" customFormat="1" ht="12.75"/>
    <row r="6374" s="3" customFormat="1" ht="12.75"/>
    <row r="6375" s="3" customFormat="1" ht="12.75"/>
    <row r="6376" s="3" customFormat="1" ht="12.75"/>
    <row r="6377" s="3" customFormat="1" ht="12.75"/>
    <row r="6378" s="3" customFormat="1" ht="12.75"/>
    <row r="6379" s="3" customFormat="1" ht="12.75"/>
    <row r="6380" s="3" customFormat="1" ht="12.75"/>
    <row r="6381" s="3" customFormat="1" ht="12.75"/>
    <row r="6382" s="3" customFormat="1" ht="12.75"/>
    <row r="6383" s="3" customFormat="1" ht="12.75"/>
    <row r="6384" s="3" customFormat="1" ht="12.75"/>
    <row r="6385" s="3" customFormat="1" ht="12.75"/>
    <row r="6386" s="3" customFormat="1" ht="12.75"/>
    <row r="6387" s="3" customFormat="1" ht="12.75"/>
    <row r="6388" s="3" customFormat="1" ht="12.75"/>
    <row r="6389" s="3" customFormat="1" ht="12.75"/>
    <row r="6390" s="3" customFormat="1" ht="12.75"/>
    <row r="6391" s="3" customFormat="1" ht="12.75"/>
    <row r="6392" s="3" customFormat="1" ht="12.75"/>
    <row r="6393" s="3" customFormat="1" ht="12.75"/>
    <row r="6394" s="3" customFormat="1" ht="12.75"/>
    <row r="6395" s="3" customFormat="1" ht="12.75"/>
    <row r="6396" s="3" customFormat="1" ht="12.75"/>
    <row r="6397" s="3" customFormat="1" ht="12.75"/>
    <row r="6398" s="3" customFormat="1" ht="12.75"/>
    <row r="6399" s="3" customFormat="1" ht="12.75"/>
    <row r="6400" s="3" customFormat="1" ht="12.75"/>
    <row r="6401" s="3" customFormat="1" ht="12.75"/>
    <row r="6402" s="3" customFormat="1" ht="12.75"/>
    <row r="6403" s="3" customFormat="1" ht="12.75"/>
    <row r="6404" s="3" customFormat="1" ht="12.75"/>
    <row r="6405" s="3" customFormat="1" ht="12.75"/>
    <row r="6406" s="3" customFormat="1" ht="12.75"/>
    <row r="6407" s="3" customFormat="1" ht="12.75"/>
    <row r="6408" s="3" customFormat="1" ht="12.75"/>
    <row r="6409" s="3" customFormat="1" ht="12.75"/>
    <row r="6410" s="3" customFormat="1" ht="12.75"/>
    <row r="6411" s="3" customFormat="1" ht="12.75"/>
    <row r="6412" s="3" customFormat="1" ht="12.75"/>
    <row r="6413" s="3" customFormat="1" ht="12.75"/>
    <row r="6414" s="3" customFormat="1" ht="12.75"/>
    <row r="6415" s="3" customFormat="1" ht="12.75"/>
    <row r="6416" s="3" customFormat="1" ht="12.75"/>
    <row r="6417" s="3" customFormat="1" ht="12.75"/>
    <row r="6418" s="3" customFormat="1" ht="12.75"/>
    <row r="6419" s="3" customFormat="1" ht="12.75"/>
    <row r="6420" s="3" customFormat="1" ht="12.75"/>
    <row r="6421" s="3" customFormat="1" ht="12.75"/>
    <row r="6422" s="3" customFormat="1" ht="12.75"/>
    <row r="6423" s="3" customFormat="1" ht="12.75"/>
    <row r="6424" s="3" customFormat="1" ht="12.75"/>
    <row r="6425" s="3" customFormat="1" ht="12.75"/>
    <row r="6426" s="3" customFormat="1" ht="12.75"/>
    <row r="6427" s="3" customFormat="1" ht="12.75"/>
    <row r="6428" s="3" customFormat="1" ht="12.75"/>
    <row r="6429" s="3" customFormat="1" ht="12.75"/>
    <row r="6430" s="3" customFormat="1" ht="12.75"/>
    <row r="6431" s="3" customFormat="1" ht="12.75"/>
    <row r="6432" s="3" customFormat="1" ht="12.75"/>
    <row r="6433" s="3" customFormat="1" ht="12.75"/>
    <row r="6434" s="3" customFormat="1" ht="12.75"/>
    <row r="6435" s="3" customFormat="1" ht="12.75"/>
    <row r="6436" s="3" customFormat="1" ht="12.75"/>
    <row r="6437" s="3" customFormat="1" ht="12.75"/>
    <row r="6438" s="3" customFormat="1" ht="12.75"/>
    <row r="6439" s="3" customFormat="1" ht="12.75"/>
    <row r="6440" s="3" customFormat="1" ht="12.75"/>
    <row r="6441" s="3" customFormat="1" ht="12.75"/>
    <row r="6442" s="3" customFormat="1" ht="12.75"/>
    <row r="6443" s="3" customFormat="1" ht="12.75"/>
    <row r="6444" s="3" customFormat="1" ht="12.75"/>
    <row r="6445" s="3" customFormat="1" ht="12.75"/>
    <row r="6446" s="3" customFormat="1" ht="12.75"/>
    <row r="6447" s="3" customFormat="1" ht="12.75"/>
    <row r="6448" s="3" customFormat="1" ht="12.75"/>
    <row r="6449" s="3" customFormat="1" ht="12.75"/>
    <row r="6450" s="3" customFormat="1" ht="12.75"/>
    <row r="6451" s="3" customFormat="1" ht="12.75"/>
    <row r="6452" s="3" customFormat="1" ht="12.75"/>
    <row r="6453" s="3" customFormat="1" ht="12.75"/>
    <row r="6454" s="3" customFormat="1" ht="12.75"/>
    <row r="6455" s="3" customFormat="1" ht="12.75"/>
    <row r="6456" s="3" customFormat="1" ht="12.75"/>
    <row r="6457" s="3" customFormat="1" ht="12.75"/>
    <row r="6458" s="3" customFormat="1" ht="12.75"/>
    <row r="6459" s="3" customFormat="1" ht="12.75"/>
    <row r="6460" s="3" customFormat="1" ht="12.75"/>
    <row r="6461" s="3" customFormat="1" ht="12.75"/>
    <row r="6462" s="3" customFormat="1" ht="12.75"/>
    <row r="6463" s="3" customFormat="1" ht="12.75"/>
    <row r="6464" s="3" customFormat="1" ht="12.75"/>
    <row r="6465" s="3" customFormat="1" ht="12.75"/>
    <row r="6466" s="3" customFormat="1" ht="12.75"/>
    <row r="6467" s="3" customFormat="1" ht="12.75"/>
    <row r="6468" s="3" customFormat="1" ht="12.75"/>
    <row r="6469" s="3" customFormat="1" ht="12.75"/>
    <row r="6470" s="3" customFormat="1" ht="12.75"/>
    <row r="6471" s="3" customFormat="1" ht="12.75"/>
    <row r="6472" s="3" customFormat="1" ht="12.75"/>
    <row r="6473" s="3" customFormat="1" ht="12.75"/>
    <row r="6474" s="3" customFormat="1" ht="12.75"/>
    <row r="6475" s="3" customFormat="1" ht="12.75"/>
    <row r="6476" s="3" customFormat="1" ht="12.75"/>
    <row r="6477" s="3" customFormat="1" ht="12.75"/>
    <row r="6478" s="3" customFormat="1" ht="12.75"/>
    <row r="6479" s="3" customFormat="1" ht="12.75"/>
    <row r="6480" s="3" customFormat="1" ht="12.75"/>
    <row r="6481" s="3" customFormat="1" ht="12.75"/>
    <row r="6482" s="3" customFormat="1" ht="12.75"/>
    <row r="6483" s="3" customFormat="1" ht="12.75"/>
    <row r="6484" s="3" customFormat="1" ht="12.75"/>
    <row r="6485" s="3" customFormat="1" ht="12.75"/>
    <row r="6486" s="3" customFormat="1" ht="12.75"/>
    <row r="6487" s="3" customFormat="1" ht="12.75"/>
    <row r="6488" s="3" customFormat="1" ht="12.75"/>
    <row r="6489" s="3" customFormat="1" ht="12.75"/>
    <row r="6490" s="3" customFormat="1" ht="12.75"/>
    <row r="6491" s="3" customFormat="1" ht="12.75"/>
    <row r="6492" s="3" customFormat="1" ht="12.75"/>
    <row r="6493" s="3" customFormat="1" ht="12.75"/>
    <row r="6494" s="3" customFormat="1" ht="12.75"/>
    <row r="6495" s="3" customFormat="1" ht="12.75"/>
    <row r="6496" s="3" customFormat="1" ht="12.75"/>
    <row r="6497" s="3" customFormat="1" ht="12.75"/>
    <row r="6498" s="3" customFormat="1" ht="12.75"/>
    <row r="6499" s="3" customFormat="1" ht="12.75"/>
    <row r="6500" s="3" customFormat="1" ht="12.75"/>
    <row r="6501" s="3" customFormat="1" ht="12.75"/>
    <row r="6502" s="3" customFormat="1" ht="12.75"/>
    <row r="6503" s="3" customFormat="1" ht="12.75"/>
    <row r="6504" s="3" customFormat="1" ht="12.75"/>
    <row r="6505" s="3" customFormat="1" ht="12.75"/>
    <row r="6506" s="3" customFormat="1" ht="12.75"/>
    <row r="6507" s="3" customFormat="1" ht="12.75"/>
    <row r="6508" s="3" customFormat="1" ht="12.75"/>
    <row r="6509" s="3" customFormat="1" ht="12.75"/>
    <row r="6510" s="3" customFormat="1" ht="12.75"/>
    <row r="6511" s="3" customFormat="1" ht="12.75"/>
    <row r="6512" s="3" customFormat="1" ht="12.75"/>
    <row r="6513" s="3" customFormat="1" ht="12.75"/>
    <row r="6514" s="3" customFormat="1" ht="12.75"/>
    <row r="6515" s="3" customFormat="1" ht="12.75"/>
    <row r="6516" s="3" customFormat="1" ht="12.75"/>
    <row r="6517" s="3" customFormat="1" ht="12.75"/>
    <row r="6518" s="3" customFormat="1" ht="12.75"/>
    <row r="6519" s="3" customFormat="1" ht="12.75"/>
    <row r="6520" s="3" customFormat="1" ht="12.75"/>
    <row r="6521" s="3" customFormat="1" ht="12.75"/>
    <row r="6522" s="3" customFormat="1" ht="12.75"/>
    <row r="6523" s="3" customFormat="1" ht="12.75"/>
    <row r="6524" s="3" customFormat="1" ht="12.75"/>
    <row r="6525" s="3" customFormat="1" ht="12.75"/>
    <row r="6526" s="3" customFormat="1" ht="12.75"/>
    <row r="6527" s="3" customFormat="1" ht="12.75"/>
    <row r="6528" s="3" customFormat="1" ht="12.75"/>
    <row r="6529" s="3" customFormat="1" ht="12.75"/>
    <row r="6530" s="3" customFormat="1" ht="12.75"/>
    <row r="6531" s="3" customFormat="1" ht="12.75"/>
    <row r="6532" s="3" customFormat="1" ht="12.75"/>
    <row r="6533" s="3" customFormat="1" ht="12.75"/>
    <row r="6534" s="3" customFormat="1" ht="12.75"/>
    <row r="6535" s="3" customFormat="1" ht="12.75"/>
    <row r="6536" s="3" customFormat="1" ht="12.75"/>
    <row r="6537" s="3" customFormat="1" ht="12.75"/>
    <row r="6538" s="3" customFormat="1" ht="12.75"/>
    <row r="6539" s="3" customFormat="1" ht="12.75"/>
    <row r="6540" s="3" customFormat="1" ht="12.75"/>
    <row r="6541" s="3" customFormat="1" ht="12.75"/>
    <row r="6542" s="3" customFormat="1" ht="12.75"/>
    <row r="6543" s="3" customFormat="1" ht="12.75"/>
    <row r="6544" s="3" customFormat="1" ht="12.75"/>
    <row r="6545" s="3" customFormat="1" ht="12.75"/>
    <row r="6546" s="3" customFormat="1" ht="12.75"/>
    <row r="6547" s="3" customFormat="1" ht="12.75"/>
    <row r="6548" s="3" customFormat="1" ht="12.75"/>
    <row r="6549" s="3" customFormat="1" ht="12.75"/>
    <row r="6550" s="3" customFormat="1" ht="12.75"/>
    <row r="6551" s="3" customFormat="1" ht="12.75"/>
    <row r="6552" s="3" customFormat="1" ht="12.75"/>
    <row r="6553" s="3" customFormat="1" ht="12.75"/>
    <row r="6554" s="3" customFormat="1" ht="12.75"/>
    <row r="6555" s="3" customFormat="1" ht="12.75"/>
    <row r="6556" s="3" customFormat="1" ht="12.75"/>
    <row r="6557" s="3" customFormat="1" ht="12.75"/>
    <row r="6558" s="3" customFormat="1" ht="12.75"/>
    <row r="6559" s="3" customFormat="1" ht="12.75"/>
    <row r="6560" s="3" customFormat="1" ht="12.75"/>
    <row r="6561" s="3" customFormat="1" ht="12.75"/>
    <row r="6562" s="3" customFormat="1" ht="12.75"/>
    <row r="6563" s="3" customFormat="1" ht="12.75"/>
    <row r="6564" s="3" customFormat="1" ht="12.75"/>
    <row r="6565" s="3" customFormat="1" ht="12.75"/>
    <row r="6566" s="3" customFormat="1" ht="12.75"/>
    <row r="6567" s="3" customFormat="1" ht="12.75"/>
    <row r="6568" s="3" customFormat="1" ht="12.75"/>
    <row r="6569" s="3" customFormat="1" ht="12.75"/>
    <row r="6570" s="3" customFormat="1" ht="12.75"/>
    <row r="6571" s="3" customFormat="1" ht="12.75"/>
    <row r="6572" s="3" customFormat="1" ht="12.75"/>
    <row r="6573" s="3" customFormat="1" ht="12.75"/>
    <row r="6574" s="3" customFormat="1" ht="12.75"/>
    <row r="6575" s="3" customFormat="1" ht="12.75"/>
    <row r="6576" s="3" customFormat="1" ht="12.75"/>
    <row r="6577" s="3" customFormat="1" ht="12.75"/>
    <row r="6578" s="3" customFormat="1" ht="12.75"/>
    <row r="6579" s="3" customFormat="1" ht="12.75"/>
    <row r="6580" s="3" customFormat="1" ht="12.75"/>
    <row r="6581" s="3" customFormat="1" ht="12.75"/>
    <row r="6582" s="3" customFormat="1" ht="12.75"/>
    <row r="6583" s="3" customFormat="1" ht="12.75"/>
    <row r="6584" s="3" customFormat="1" ht="12.75"/>
    <row r="6585" s="3" customFormat="1" ht="12.75"/>
    <row r="6586" s="3" customFormat="1" ht="12.75"/>
    <row r="6587" s="3" customFormat="1" ht="12.75"/>
    <row r="6588" s="3" customFormat="1" ht="12.75"/>
    <row r="6589" s="3" customFormat="1" ht="12.75"/>
    <row r="6590" s="3" customFormat="1" ht="12.75"/>
    <row r="6591" s="3" customFormat="1" ht="12.75"/>
    <row r="6592" s="3" customFormat="1" ht="12.75"/>
    <row r="6593" s="3" customFormat="1" ht="12.75"/>
    <row r="6594" s="3" customFormat="1" ht="12.75"/>
    <row r="6595" s="3" customFormat="1" ht="12.75"/>
    <row r="6596" s="3" customFormat="1" ht="12.75"/>
    <row r="6597" s="3" customFormat="1" ht="12.75"/>
    <row r="6598" s="3" customFormat="1" ht="12.75"/>
    <row r="6599" s="3" customFormat="1" ht="12.75"/>
    <row r="6600" s="3" customFormat="1" ht="12.75"/>
    <row r="6601" s="3" customFormat="1" ht="12.75"/>
    <row r="6602" s="3" customFormat="1" ht="12.75"/>
    <row r="6603" s="3" customFormat="1" ht="12.75"/>
    <row r="6604" s="3" customFormat="1" ht="12.75"/>
    <row r="6605" s="3" customFormat="1" ht="12.75"/>
    <row r="6606" s="3" customFormat="1" ht="12.75"/>
    <row r="6607" s="3" customFormat="1" ht="12.75"/>
    <row r="6608" s="3" customFormat="1" ht="12.75"/>
    <row r="6609" s="3" customFormat="1" ht="12.75"/>
    <row r="6610" s="3" customFormat="1" ht="12.75"/>
    <row r="6611" s="3" customFormat="1" ht="12.75"/>
    <row r="6612" s="3" customFormat="1" ht="12.75"/>
    <row r="6613" s="3" customFormat="1" ht="12.75"/>
    <row r="6614" s="3" customFormat="1" ht="12.75"/>
    <row r="6615" s="3" customFormat="1" ht="12.75"/>
    <row r="6616" s="3" customFormat="1" ht="12.75"/>
    <row r="6617" s="3" customFormat="1" ht="12.75"/>
    <row r="6618" s="3" customFormat="1" ht="12.75"/>
    <row r="6619" s="3" customFormat="1" ht="12.75"/>
    <row r="6620" s="3" customFormat="1" ht="12.75"/>
    <row r="6621" s="3" customFormat="1" ht="12.75"/>
    <row r="6622" s="3" customFormat="1" ht="12.75"/>
    <row r="6623" s="3" customFormat="1" ht="12.75"/>
    <row r="6624" s="3" customFormat="1" ht="12.75"/>
    <row r="6625" s="3" customFormat="1" ht="12.75"/>
    <row r="6626" s="3" customFormat="1" ht="12.75"/>
    <row r="6627" s="3" customFormat="1" ht="12.75"/>
    <row r="6628" s="3" customFormat="1" ht="12.75"/>
    <row r="6629" s="3" customFormat="1" ht="12.75"/>
    <row r="6630" s="3" customFormat="1" ht="12.75"/>
    <row r="6631" s="3" customFormat="1" ht="12.75"/>
    <row r="6632" s="3" customFormat="1" ht="12.75"/>
    <row r="6633" s="3" customFormat="1" ht="12.75"/>
    <row r="6634" s="3" customFormat="1" ht="12.75"/>
    <row r="6635" s="3" customFormat="1" ht="12.75"/>
    <row r="6636" s="3" customFormat="1" ht="12.75"/>
    <row r="6637" s="3" customFormat="1" ht="12.75"/>
    <row r="6638" s="3" customFormat="1" ht="12.75"/>
    <row r="6639" s="3" customFormat="1" ht="12.75"/>
    <row r="6640" s="3" customFormat="1" ht="12.75"/>
    <row r="6641" s="3" customFormat="1" ht="12.75"/>
    <row r="6642" s="3" customFormat="1" ht="12.75"/>
    <row r="6643" s="3" customFormat="1" ht="12.75"/>
    <row r="6644" s="3" customFormat="1" ht="12.75"/>
    <row r="6645" s="3" customFormat="1" ht="12.75"/>
    <row r="6646" s="3" customFormat="1" ht="12.75"/>
    <row r="6647" s="3" customFormat="1" ht="12.75"/>
    <row r="6648" s="3" customFormat="1" ht="12.75"/>
    <row r="6649" s="3" customFormat="1" ht="12.75"/>
    <row r="6650" s="3" customFormat="1" ht="12.75"/>
    <row r="6651" s="3" customFormat="1" ht="12.75"/>
    <row r="6652" s="3" customFormat="1" ht="12.75"/>
    <row r="6653" s="3" customFormat="1" ht="12.75"/>
    <row r="6654" s="3" customFormat="1" ht="12.75"/>
    <row r="6655" s="3" customFormat="1" ht="12.75"/>
    <row r="6656" s="3" customFormat="1" ht="12.75"/>
    <row r="6657" s="3" customFormat="1" ht="12.75"/>
    <row r="6658" s="3" customFormat="1" ht="12.75"/>
    <row r="6659" s="3" customFormat="1" ht="12.75"/>
    <row r="6660" s="3" customFormat="1" ht="12.75"/>
    <row r="6661" s="3" customFormat="1" ht="12.75"/>
    <row r="6662" s="3" customFormat="1" ht="12.75"/>
    <row r="6663" s="3" customFormat="1" ht="12.75"/>
    <row r="6664" s="3" customFormat="1" ht="12.75"/>
    <row r="6665" s="3" customFormat="1" ht="12.75"/>
    <row r="6666" s="3" customFormat="1" ht="12.75"/>
    <row r="6667" s="3" customFormat="1" ht="12.75"/>
    <row r="6668" s="3" customFormat="1" ht="12.75"/>
    <row r="6669" s="3" customFormat="1" ht="12.75"/>
    <row r="6670" s="3" customFormat="1" ht="12.75"/>
    <row r="6671" s="3" customFormat="1" ht="12.75"/>
    <row r="6672" s="3" customFormat="1" ht="12.75"/>
    <row r="6673" s="3" customFormat="1" ht="12.75"/>
    <row r="6674" s="3" customFormat="1" ht="12.75"/>
    <row r="6675" s="3" customFormat="1" ht="12.75"/>
    <row r="6676" s="3" customFormat="1" ht="12.75"/>
    <row r="6677" s="3" customFormat="1" ht="12.75"/>
    <row r="6678" s="3" customFormat="1" ht="12.75"/>
    <row r="6679" s="3" customFormat="1" ht="12.75"/>
    <row r="6680" s="3" customFormat="1" ht="12.75"/>
    <row r="6681" s="3" customFormat="1" ht="12.75"/>
    <row r="6682" s="3" customFormat="1" ht="12.75"/>
    <row r="6683" s="3" customFormat="1" ht="12.75"/>
    <row r="6684" s="3" customFormat="1" ht="12.75"/>
    <row r="6685" s="3" customFormat="1" ht="12.75"/>
    <row r="6686" s="3" customFormat="1" ht="12.75"/>
    <row r="6687" s="3" customFormat="1" ht="12.75"/>
    <row r="6688" s="3" customFormat="1" ht="12.75"/>
    <row r="6689" s="3" customFormat="1" ht="12.75"/>
    <row r="6690" s="3" customFormat="1" ht="12.75"/>
    <row r="6691" s="3" customFormat="1" ht="12.75"/>
    <row r="6692" s="3" customFormat="1" ht="12.75"/>
    <row r="6693" s="3" customFormat="1" ht="12.75"/>
    <row r="6694" s="3" customFormat="1" ht="12.75"/>
    <row r="6695" s="3" customFormat="1" ht="12.75"/>
    <row r="6696" s="3" customFormat="1" ht="12.75"/>
    <row r="6697" s="3" customFormat="1" ht="12.75"/>
    <row r="6698" s="3" customFormat="1" ht="12.75"/>
    <row r="6699" s="3" customFormat="1" ht="12.75"/>
    <row r="6700" s="3" customFormat="1" ht="12.75"/>
    <row r="6701" s="3" customFormat="1" ht="12.75"/>
    <row r="6702" s="3" customFormat="1" ht="12.75"/>
    <row r="6703" s="3" customFormat="1" ht="12.75"/>
    <row r="6704" s="3" customFormat="1" ht="12.75"/>
    <row r="6705" s="3" customFormat="1" ht="12.75"/>
    <row r="6706" s="3" customFormat="1" ht="12.75"/>
    <row r="6707" s="3" customFormat="1" ht="12.75"/>
    <row r="6708" s="3" customFormat="1" ht="12.75"/>
    <row r="6709" s="3" customFormat="1" ht="12.75"/>
    <row r="6710" s="3" customFormat="1" ht="12.75"/>
    <row r="6711" s="3" customFormat="1" ht="12.75"/>
    <row r="6712" s="3" customFormat="1" ht="12.75"/>
    <row r="6713" s="3" customFormat="1" ht="12.75"/>
    <row r="6714" s="3" customFormat="1" ht="12.75"/>
    <row r="6715" s="3" customFormat="1" ht="12.75"/>
    <row r="6716" s="3" customFormat="1" ht="12.75"/>
    <row r="6717" s="3" customFormat="1" ht="12.75"/>
    <row r="6718" s="3" customFormat="1" ht="12.75"/>
    <row r="6719" s="3" customFormat="1" ht="12.75"/>
    <row r="6720" s="3" customFormat="1" ht="12.75"/>
    <row r="6721" s="3" customFormat="1" ht="12.75"/>
    <row r="6722" s="3" customFormat="1" ht="12.75"/>
    <row r="6723" s="3" customFormat="1" ht="12.75"/>
    <row r="6724" s="3" customFormat="1" ht="12.75"/>
    <row r="6725" s="3" customFormat="1" ht="12.75"/>
    <row r="6726" s="3" customFormat="1" ht="12.75"/>
    <row r="6727" s="3" customFormat="1" ht="12.75"/>
    <row r="6728" s="3" customFormat="1" ht="12.75"/>
    <row r="6729" s="3" customFormat="1" ht="12.75"/>
    <row r="6730" s="3" customFormat="1" ht="12.75"/>
    <row r="6731" s="3" customFormat="1" ht="12.75"/>
    <row r="6732" s="3" customFormat="1" ht="12.75"/>
    <row r="6733" s="3" customFormat="1" ht="12.75"/>
    <row r="6734" s="3" customFormat="1" ht="12.75"/>
    <row r="6735" s="3" customFormat="1" ht="12.75"/>
    <row r="6736" s="3" customFormat="1" ht="12.75"/>
    <row r="6737" s="3" customFormat="1" ht="12.75"/>
    <row r="6738" s="3" customFormat="1" ht="12.75"/>
    <row r="6739" s="3" customFormat="1" ht="12.75"/>
    <row r="6740" s="3" customFormat="1" ht="12.75"/>
    <row r="6741" s="3" customFormat="1" ht="12.75"/>
    <row r="6742" s="3" customFormat="1" ht="12.75"/>
    <row r="6743" s="3" customFormat="1" ht="12.75"/>
    <row r="6744" s="3" customFormat="1" ht="12.75"/>
    <row r="6745" s="3" customFormat="1" ht="12.75"/>
    <row r="6746" s="3" customFormat="1" ht="12.75"/>
    <row r="6747" s="3" customFormat="1" ht="12.75"/>
    <row r="6748" s="3" customFormat="1" ht="12.75"/>
    <row r="6749" s="3" customFormat="1" ht="12.75"/>
    <row r="6750" s="3" customFormat="1" ht="12.75"/>
    <row r="6751" s="3" customFormat="1" ht="12.75"/>
    <row r="6752" s="3" customFormat="1" ht="12.75"/>
    <row r="6753" s="3" customFormat="1" ht="12.75"/>
    <row r="6754" s="3" customFormat="1" ht="12.75"/>
    <row r="6755" s="3" customFormat="1" ht="12.75"/>
    <row r="6756" s="3" customFormat="1" ht="12.75"/>
    <row r="6757" s="3" customFormat="1" ht="12.75"/>
    <row r="6758" s="3" customFormat="1" ht="12.75"/>
    <row r="6759" s="3" customFormat="1" ht="12.75"/>
    <row r="6760" s="3" customFormat="1" ht="12.75"/>
    <row r="6761" s="3" customFormat="1" ht="12.75"/>
    <row r="6762" s="3" customFormat="1" ht="12.75"/>
    <row r="6763" s="3" customFormat="1" ht="12.75"/>
    <row r="6764" s="3" customFormat="1" ht="12.75"/>
    <row r="6765" s="3" customFormat="1" ht="12.75"/>
    <row r="6766" s="3" customFormat="1" ht="12.75"/>
    <row r="6767" s="3" customFormat="1" ht="12.75"/>
    <row r="6768" s="3" customFormat="1" ht="12.75"/>
    <row r="6769" s="3" customFormat="1" ht="12.75"/>
    <row r="6770" s="3" customFormat="1" ht="12.75"/>
    <row r="6771" s="3" customFormat="1" ht="12.75"/>
    <row r="6772" s="3" customFormat="1" ht="12.75"/>
    <row r="6773" s="3" customFormat="1" ht="12.75"/>
    <row r="6774" s="3" customFormat="1" ht="12.75"/>
    <row r="6775" s="3" customFormat="1" ht="12.75"/>
    <row r="6776" s="3" customFormat="1" ht="12.75"/>
    <row r="6777" s="3" customFormat="1" ht="12.75"/>
    <row r="6778" s="3" customFormat="1" ht="12.75"/>
    <row r="6779" s="3" customFormat="1" ht="12.75"/>
    <row r="6780" s="3" customFormat="1" ht="12.75"/>
    <row r="6781" s="3" customFormat="1" ht="12.75"/>
    <row r="6782" s="3" customFormat="1" ht="12.75"/>
    <row r="6783" s="3" customFormat="1" ht="12.75"/>
    <row r="6784" s="3" customFormat="1" ht="12.75"/>
    <row r="6785" s="3" customFormat="1" ht="12.75"/>
    <row r="6786" s="3" customFormat="1" ht="12.75"/>
    <row r="6787" s="3" customFormat="1" ht="12.75"/>
    <row r="6788" s="3" customFormat="1" ht="12.75"/>
    <row r="6789" s="3" customFormat="1" ht="12.75"/>
    <row r="6790" s="3" customFormat="1" ht="12.75"/>
    <row r="6791" s="3" customFormat="1" ht="12.75"/>
    <row r="6792" s="3" customFormat="1" ht="12.75"/>
    <row r="6793" s="3" customFormat="1" ht="12.75"/>
    <row r="6794" s="3" customFormat="1" ht="12.75"/>
    <row r="6795" s="3" customFormat="1" ht="12.75"/>
    <row r="6796" s="3" customFormat="1" ht="12.75"/>
    <row r="6797" s="3" customFormat="1" ht="12.75"/>
    <row r="6798" s="3" customFormat="1" ht="12.75"/>
    <row r="6799" s="3" customFormat="1" ht="12.75"/>
    <row r="6800" s="3" customFormat="1" ht="12.75"/>
    <row r="6801" s="3" customFormat="1" ht="12.75"/>
    <row r="6802" s="3" customFormat="1" ht="12.75"/>
    <row r="6803" s="3" customFormat="1" ht="12.75"/>
    <row r="6804" s="3" customFormat="1" ht="12.75"/>
    <row r="6805" s="3" customFormat="1" ht="12.75"/>
    <row r="6806" s="3" customFormat="1" ht="12.75"/>
    <row r="6807" s="3" customFormat="1" ht="12.75"/>
    <row r="6808" s="3" customFormat="1" ht="12.75"/>
    <row r="6809" s="3" customFormat="1" ht="12.75"/>
    <row r="6810" s="3" customFormat="1" ht="12.75"/>
    <row r="6811" s="3" customFormat="1" ht="12.75"/>
    <row r="6812" s="3" customFormat="1" ht="12.75"/>
    <row r="6813" s="3" customFormat="1" ht="12.75"/>
    <row r="6814" s="3" customFormat="1" ht="12.75"/>
    <row r="6815" s="3" customFormat="1" ht="12.75"/>
    <row r="6816" s="3" customFormat="1" ht="12.75"/>
    <row r="6817" s="3" customFormat="1" ht="12.75"/>
    <row r="6818" s="3" customFormat="1" ht="12.75"/>
    <row r="6819" s="3" customFormat="1" ht="12.75"/>
    <row r="6820" s="3" customFormat="1" ht="12.75"/>
    <row r="6821" s="3" customFormat="1" ht="12.75"/>
    <row r="6822" s="3" customFormat="1" ht="12.75"/>
    <row r="6823" s="3" customFormat="1" ht="12.75"/>
    <row r="6824" s="3" customFormat="1" ht="12.75"/>
    <row r="6825" s="3" customFormat="1" ht="12.75"/>
    <row r="6826" s="3" customFormat="1" ht="12.75"/>
    <row r="6827" s="3" customFormat="1" ht="12.75"/>
    <row r="6828" s="3" customFormat="1" ht="12.75"/>
    <row r="6829" s="3" customFormat="1" ht="12.75"/>
    <row r="6830" s="3" customFormat="1" ht="12.75"/>
    <row r="6831" s="3" customFormat="1" ht="12.75"/>
    <row r="6832" s="3" customFormat="1" ht="12.75"/>
    <row r="6833" s="3" customFormat="1" ht="12.75"/>
    <row r="6834" s="3" customFormat="1" ht="12.75"/>
    <row r="6835" s="3" customFormat="1" ht="12.75"/>
    <row r="6836" s="3" customFormat="1" ht="12.75"/>
    <row r="6837" s="3" customFormat="1" ht="12.75"/>
    <row r="6838" s="3" customFormat="1" ht="12.75"/>
    <row r="6839" s="3" customFormat="1" ht="12.75"/>
    <row r="6840" s="3" customFormat="1" ht="12.75"/>
    <row r="6841" s="3" customFormat="1" ht="12.75"/>
    <row r="6842" s="3" customFormat="1" ht="12.75"/>
    <row r="6843" s="3" customFormat="1" ht="12.75"/>
    <row r="6844" s="3" customFormat="1" ht="12.75"/>
    <row r="6845" s="3" customFormat="1" ht="12.75"/>
    <row r="6846" s="3" customFormat="1" ht="12.75"/>
    <row r="6847" s="3" customFormat="1" ht="12.75"/>
    <row r="6848" s="3" customFormat="1" ht="12.75"/>
    <row r="6849" s="3" customFormat="1" ht="12.75"/>
    <row r="6850" s="3" customFormat="1" ht="12.75"/>
    <row r="6851" s="3" customFormat="1" ht="12.75"/>
    <row r="6852" s="3" customFormat="1" ht="12.75"/>
    <row r="6853" s="3" customFormat="1" ht="12.75"/>
    <row r="6854" s="3" customFormat="1" ht="12.75"/>
    <row r="6855" s="3" customFormat="1" ht="12.75"/>
    <row r="6856" s="3" customFormat="1" ht="12.75"/>
    <row r="6857" s="3" customFormat="1" ht="12.75"/>
    <row r="6858" s="3" customFormat="1" ht="12.75"/>
    <row r="6859" s="3" customFormat="1" ht="12.75"/>
    <row r="6860" s="3" customFormat="1" ht="12.75"/>
    <row r="6861" s="3" customFormat="1" ht="12.75"/>
    <row r="6862" s="3" customFormat="1" ht="12.75"/>
    <row r="6863" s="3" customFormat="1" ht="12.75"/>
    <row r="6864" s="3" customFormat="1" ht="12.75"/>
    <row r="6865" s="3" customFormat="1" ht="12.75"/>
    <row r="6866" s="3" customFormat="1" ht="12.75"/>
    <row r="6867" s="3" customFormat="1" ht="12.75"/>
    <row r="6868" s="3" customFormat="1" ht="12.75"/>
    <row r="6869" s="3" customFormat="1" ht="12.75"/>
    <row r="6870" s="3" customFormat="1" ht="12.75"/>
    <row r="6871" s="3" customFormat="1" ht="12.75"/>
    <row r="6872" s="3" customFormat="1" ht="12.75"/>
    <row r="6873" s="3" customFormat="1" ht="12.75"/>
    <row r="6874" s="3" customFormat="1" ht="12.75"/>
    <row r="6875" s="3" customFormat="1" ht="12.75"/>
    <row r="6876" s="3" customFormat="1" ht="12.75"/>
    <row r="6877" s="3" customFormat="1" ht="12.75"/>
    <row r="6878" s="3" customFormat="1" ht="12.75"/>
    <row r="6879" s="3" customFormat="1" ht="12.75"/>
    <row r="6880" s="3" customFormat="1" ht="12.75"/>
    <row r="6881" s="3" customFormat="1" ht="12.75"/>
    <row r="6882" s="3" customFormat="1" ht="12.75"/>
    <row r="6883" s="3" customFormat="1" ht="12.75"/>
    <row r="6884" s="3" customFormat="1" ht="12.75"/>
    <row r="6885" s="3" customFormat="1" ht="12.75"/>
    <row r="6886" s="3" customFormat="1" ht="12.75"/>
    <row r="6887" s="3" customFormat="1" ht="12.75"/>
    <row r="6888" s="3" customFormat="1" ht="12.75"/>
    <row r="6889" s="3" customFormat="1" ht="12.75"/>
    <row r="6890" s="3" customFormat="1" ht="12.75"/>
    <row r="6891" s="3" customFormat="1" ht="12.75"/>
    <row r="6892" s="3" customFormat="1" ht="12.75"/>
    <row r="6893" s="3" customFormat="1" ht="12.75"/>
    <row r="6894" s="3" customFormat="1" ht="12.75"/>
    <row r="6895" s="3" customFormat="1" ht="12.75"/>
    <row r="6896" s="3" customFormat="1" ht="12.75"/>
    <row r="6897" s="3" customFormat="1" ht="12.75"/>
    <row r="6898" s="3" customFormat="1" ht="12.75"/>
    <row r="6899" s="3" customFormat="1" ht="12.75"/>
    <row r="6900" s="3" customFormat="1" ht="12.75"/>
    <row r="6901" s="3" customFormat="1" ht="12.75"/>
    <row r="6902" s="3" customFormat="1" ht="12.75"/>
    <row r="6903" s="3" customFormat="1" ht="12.75"/>
    <row r="6904" s="3" customFormat="1" ht="12.75"/>
    <row r="6905" s="3" customFormat="1" ht="12.75"/>
    <row r="6906" s="3" customFormat="1" ht="12.75"/>
    <row r="6907" s="3" customFormat="1" ht="12.75"/>
    <row r="6908" s="3" customFormat="1" ht="12.75"/>
    <row r="6909" s="3" customFormat="1" ht="12.75"/>
    <row r="6910" s="3" customFormat="1" ht="12.75"/>
    <row r="6911" s="3" customFormat="1" ht="12.75"/>
    <row r="6912" s="3" customFormat="1" ht="12.75"/>
    <row r="6913" s="3" customFormat="1" ht="12.75"/>
    <row r="6914" s="3" customFormat="1" ht="12.75"/>
    <row r="6915" s="3" customFormat="1" ht="12.75"/>
    <row r="6916" s="3" customFormat="1" ht="12.75"/>
    <row r="6917" s="3" customFormat="1" ht="12.75"/>
    <row r="6918" s="3" customFormat="1" ht="12.75"/>
    <row r="6919" s="3" customFormat="1" ht="12.75"/>
    <row r="6920" s="3" customFormat="1" ht="12.75"/>
    <row r="6921" s="3" customFormat="1" ht="12.75"/>
    <row r="6922" s="3" customFormat="1" ht="12.75"/>
    <row r="6923" s="3" customFormat="1" ht="12.75"/>
    <row r="6924" s="3" customFormat="1" ht="12.75"/>
    <row r="6925" s="3" customFormat="1" ht="12.75"/>
    <row r="6926" s="3" customFormat="1" ht="12.75"/>
    <row r="6927" s="3" customFormat="1" ht="12.75"/>
    <row r="6928" s="3" customFormat="1" ht="12.75"/>
    <row r="6929" s="3" customFormat="1" ht="12.75"/>
    <row r="6930" s="3" customFormat="1" ht="12.75"/>
    <row r="6931" s="3" customFormat="1" ht="12.75"/>
    <row r="6932" s="3" customFormat="1" ht="12.75"/>
    <row r="6933" s="3" customFormat="1" ht="12.75"/>
    <row r="6934" s="3" customFormat="1" ht="12.75"/>
    <row r="6935" s="3" customFormat="1" ht="12.75"/>
    <row r="6936" s="3" customFormat="1" ht="12.75"/>
    <row r="6937" s="3" customFormat="1" ht="12.75"/>
    <row r="6938" s="3" customFormat="1" ht="12.75"/>
    <row r="6939" s="3" customFormat="1" ht="12.75"/>
    <row r="6940" s="3" customFormat="1" ht="12.75"/>
    <row r="6941" s="3" customFormat="1" ht="12.75"/>
    <row r="6942" s="3" customFormat="1" ht="12.75"/>
    <row r="6943" s="3" customFormat="1" ht="12.75"/>
    <row r="6944" s="3" customFormat="1" ht="12.75"/>
    <row r="6945" s="3" customFormat="1" ht="12.75"/>
    <row r="6946" s="3" customFormat="1" ht="12.75"/>
    <row r="6947" s="3" customFormat="1" ht="12.75"/>
    <row r="6948" s="3" customFormat="1" ht="12.75"/>
    <row r="6949" s="3" customFormat="1" ht="12.75"/>
    <row r="6950" s="3" customFormat="1" ht="12.75"/>
    <row r="6951" s="3" customFormat="1" ht="12.75"/>
    <row r="6952" s="3" customFormat="1" ht="12.75"/>
    <row r="6953" s="3" customFormat="1" ht="12.75"/>
    <row r="6954" s="3" customFormat="1" ht="12.75"/>
    <row r="6955" s="3" customFormat="1" ht="12.75"/>
    <row r="6956" s="3" customFormat="1" ht="12.75"/>
    <row r="6957" s="3" customFormat="1" ht="12.75"/>
    <row r="6958" s="3" customFormat="1" ht="12.75"/>
    <row r="6959" s="3" customFormat="1" ht="12.75"/>
    <row r="6960" s="3" customFormat="1" ht="12.75"/>
    <row r="6961" s="3" customFormat="1" ht="12.75"/>
    <row r="6962" s="3" customFormat="1" ht="12.75"/>
    <row r="6963" s="3" customFormat="1" ht="12.75"/>
    <row r="6964" s="3" customFormat="1" ht="12.75"/>
    <row r="6965" s="3" customFormat="1" ht="12.75"/>
    <row r="6966" s="3" customFormat="1" ht="12.75"/>
    <row r="6967" s="3" customFormat="1" ht="12.75"/>
    <row r="6968" s="3" customFormat="1" ht="12.75"/>
    <row r="6969" s="3" customFormat="1" ht="12.75"/>
    <row r="6970" s="3" customFormat="1" ht="12.75"/>
    <row r="6971" s="3" customFormat="1" ht="12.75"/>
    <row r="6972" s="3" customFormat="1" ht="12.75"/>
    <row r="6973" s="3" customFormat="1" ht="12.75"/>
    <row r="6974" s="3" customFormat="1" ht="12.75"/>
    <row r="6975" s="3" customFormat="1" ht="12.75"/>
    <row r="6976" s="3" customFormat="1" ht="12.75"/>
    <row r="6977" s="3" customFormat="1" ht="12.75"/>
    <row r="6978" s="3" customFormat="1" ht="12.75"/>
    <row r="6979" s="3" customFormat="1" ht="12.75"/>
    <row r="6980" s="3" customFormat="1" ht="12.75"/>
    <row r="6981" s="3" customFormat="1" ht="12.75"/>
    <row r="6982" s="3" customFormat="1" ht="12.75"/>
    <row r="6983" s="3" customFormat="1" ht="12.75"/>
    <row r="6984" s="3" customFormat="1" ht="12.75"/>
    <row r="6985" s="3" customFormat="1" ht="12.75"/>
    <row r="6986" s="3" customFormat="1" ht="12.75"/>
    <row r="6987" s="3" customFormat="1" ht="12.75"/>
    <row r="6988" s="3" customFormat="1" ht="12.75"/>
    <row r="6989" s="3" customFormat="1" ht="12.75"/>
    <row r="6990" s="3" customFormat="1" ht="12.75"/>
    <row r="6991" s="3" customFormat="1" ht="12.75"/>
    <row r="6992" s="3" customFormat="1" ht="12.75"/>
    <row r="6993" s="3" customFormat="1" ht="12.75"/>
    <row r="6994" s="3" customFormat="1" ht="12.75"/>
    <row r="6995" s="3" customFormat="1" ht="12.75"/>
    <row r="6996" s="3" customFormat="1" ht="12.75"/>
    <row r="6997" s="3" customFormat="1" ht="12.75"/>
    <row r="6998" s="3" customFormat="1" ht="12.75"/>
    <row r="6999" s="3" customFormat="1" ht="12.75"/>
    <row r="7000" s="3" customFormat="1" ht="12.75"/>
    <row r="7001" s="3" customFormat="1" ht="12.75"/>
    <row r="7002" s="3" customFormat="1" ht="12.75"/>
    <row r="7003" s="3" customFormat="1" ht="12.75"/>
    <row r="7004" s="3" customFormat="1" ht="12.75"/>
    <row r="7005" s="3" customFormat="1" ht="12.75"/>
    <row r="7006" s="3" customFormat="1" ht="12.75"/>
    <row r="7007" s="3" customFormat="1" ht="12.75"/>
    <row r="7008" s="3" customFormat="1" ht="12.75"/>
    <row r="7009" s="3" customFormat="1" ht="12.75"/>
    <row r="7010" s="3" customFormat="1" ht="12.75"/>
    <row r="7011" s="3" customFormat="1" ht="12.75"/>
    <row r="7012" s="3" customFormat="1" ht="12.75"/>
    <row r="7013" s="3" customFormat="1" ht="12.75"/>
    <row r="7014" s="3" customFormat="1" ht="12.75"/>
    <row r="7015" s="3" customFormat="1" ht="12.75"/>
    <row r="7016" s="3" customFormat="1" ht="12.75"/>
    <row r="7017" s="3" customFormat="1" ht="12.75"/>
    <row r="7018" s="3" customFormat="1" ht="12.75"/>
    <row r="7019" s="3" customFormat="1" ht="12.75"/>
    <row r="7020" s="3" customFormat="1" ht="12.75"/>
    <row r="7021" s="3" customFormat="1" ht="12.75"/>
    <row r="7022" s="3" customFormat="1" ht="12.75"/>
    <row r="7023" s="3" customFormat="1" ht="12.75"/>
    <row r="7024" s="3" customFormat="1" ht="12.75"/>
    <row r="7025" s="3" customFormat="1" ht="12.75"/>
    <row r="7026" s="3" customFormat="1" ht="12.75"/>
    <row r="7027" s="3" customFormat="1" ht="12.75"/>
    <row r="7028" s="3" customFormat="1" ht="12.75"/>
    <row r="7029" s="3" customFormat="1" ht="12.75"/>
    <row r="7030" s="3" customFormat="1" ht="12.75"/>
    <row r="7031" s="3" customFormat="1" ht="12.75"/>
    <row r="7032" s="3" customFormat="1" ht="12.75"/>
    <row r="7033" s="3" customFormat="1" ht="12.75"/>
    <row r="7034" s="3" customFormat="1" ht="12.75"/>
    <row r="7035" s="3" customFormat="1" ht="12.75"/>
    <row r="7036" s="3" customFormat="1" ht="12.75"/>
    <row r="7037" s="3" customFormat="1" ht="12.75"/>
    <row r="7038" s="3" customFormat="1" ht="12.75"/>
    <row r="7039" s="3" customFormat="1" ht="12.75"/>
    <row r="7040" s="3" customFormat="1" ht="12.75"/>
    <row r="7041" s="3" customFormat="1" ht="12.75"/>
    <row r="7042" s="3" customFormat="1" ht="12.75"/>
    <row r="7043" s="3" customFormat="1" ht="12.75"/>
    <row r="7044" s="3" customFormat="1" ht="12.75"/>
    <row r="7045" s="3" customFormat="1" ht="12.75"/>
    <row r="7046" s="3" customFormat="1" ht="12.75"/>
    <row r="7047" s="3" customFormat="1" ht="12.75"/>
    <row r="7048" s="3" customFormat="1" ht="12.75"/>
    <row r="7049" s="3" customFormat="1" ht="12.75"/>
    <row r="7050" s="3" customFormat="1" ht="12.75"/>
    <row r="7051" s="3" customFormat="1" ht="12.75"/>
    <row r="7052" s="3" customFormat="1" ht="12.75"/>
    <row r="7053" s="3" customFormat="1" ht="12.75"/>
    <row r="7054" s="3" customFormat="1" ht="12.75"/>
    <row r="7055" s="3" customFormat="1" ht="12.75"/>
    <row r="7056" s="3" customFormat="1" ht="12.75"/>
    <row r="7057" s="3" customFormat="1" ht="12.75"/>
    <row r="7058" s="3" customFormat="1" ht="12.75"/>
    <row r="7059" s="3" customFormat="1" ht="12.75"/>
    <row r="7060" s="3" customFormat="1" ht="12.75"/>
    <row r="7061" s="3" customFormat="1" ht="12.75"/>
    <row r="7062" s="3" customFormat="1" ht="12.75"/>
    <row r="7063" s="3" customFormat="1" ht="12.75"/>
    <row r="7064" s="3" customFormat="1" ht="12.75"/>
    <row r="7065" s="3" customFormat="1" ht="12.75"/>
    <row r="7066" s="3" customFormat="1" ht="12.75"/>
    <row r="7067" s="3" customFormat="1" ht="12.75"/>
    <row r="7068" s="3" customFormat="1" ht="12.75"/>
    <row r="7069" s="3" customFormat="1" ht="12.75"/>
    <row r="7070" s="3" customFormat="1" ht="12.75"/>
    <row r="7071" s="3" customFormat="1" ht="12.75"/>
    <row r="7072" s="3" customFormat="1" ht="12.75"/>
    <row r="7073" s="3" customFormat="1" ht="12.75"/>
    <row r="7074" s="3" customFormat="1" ht="12.75"/>
    <row r="7075" s="3" customFormat="1" ht="12.75"/>
    <row r="7076" s="3" customFormat="1" ht="12.75"/>
    <row r="7077" s="3" customFormat="1" ht="12.75"/>
    <row r="7078" s="3" customFormat="1" ht="12.75"/>
    <row r="7079" s="3" customFormat="1" ht="12.75"/>
    <row r="7080" s="3" customFormat="1" ht="12.75"/>
    <row r="7081" s="3" customFormat="1" ht="12.75"/>
    <row r="7082" s="3" customFormat="1" ht="12.75"/>
    <row r="7083" s="3" customFormat="1" ht="12.75"/>
    <row r="7084" s="3" customFormat="1" ht="12.75"/>
    <row r="7085" s="3" customFormat="1" ht="12.75"/>
    <row r="7086" s="3" customFormat="1" ht="12.75"/>
    <row r="7087" s="3" customFormat="1" ht="12.75"/>
    <row r="7088" s="3" customFormat="1" ht="12.75"/>
    <row r="7089" s="3" customFormat="1" ht="12.75"/>
    <row r="7090" s="3" customFormat="1" ht="12.75"/>
    <row r="7091" s="3" customFormat="1" ht="12.75"/>
    <row r="7092" s="3" customFormat="1" ht="12.75"/>
    <row r="7093" s="3" customFormat="1" ht="12.75"/>
    <row r="7094" s="3" customFormat="1" ht="12.75"/>
    <row r="7095" s="3" customFormat="1" ht="12.75"/>
    <row r="7096" s="3" customFormat="1" ht="12.75"/>
    <row r="7097" s="3" customFormat="1" ht="12.75"/>
    <row r="7098" s="3" customFormat="1" ht="12.75"/>
    <row r="7099" s="3" customFormat="1" ht="12.75"/>
    <row r="7100" s="3" customFormat="1" ht="12.75"/>
    <row r="7101" s="3" customFormat="1" ht="12.75"/>
    <row r="7102" s="3" customFormat="1" ht="12.75"/>
    <row r="7103" s="3" customFormat="1" ht="12.75"/>
    <row r="7104" s="3" customFormat="1" ht="12.75"/>
    <row r="7105" s="3" customFormat="1" ht="12.75"/>
    <row r="7106" s="3" customFormat="1" ht="12.75"/>
    <row r="7107" s="3" customFormat="1" ht="12.75"/>
    <row r="7108" s="3" customFormat="1" ht="12.75"/>
    <row r="7109" s="3" customFormat="1" ht="12.75"/>
    <row r="7110" s="3" customFormat="1" ht="12.75"/>
    <row r="7111" s="3" customFormat="1" ht="12.75"/>
    <row r="7112" s="3" customFormat="1" ht="12.75"/>
    <row r="7113" s="3" customFormat="1" ht="12.75"/>
    <row r="7114" s="3" customFormat="1" ht="12.75"/>
    <row r="7115" s="3" customFormat="1" ht="12.75"/>
    <row r="7116" s="3" customFormat="1" ht="12.75"/>
    <row r="7117" s="3" customFormat="1" ht="12.75"/>
    <row r="7118" s="3" customFormat="1" ht="12.75"/>
    <row r="7119" s="3" customFormat="1" ht="12.75"/>
    <row r="7120" s="3" customFormat="1" ht="12.75"/>
    <row r="7121" s="3" customFormat="1" ht="12.75"/>
    <row r="7122" s="3" customFormat="1" ht="12.75"/>
    <row r="7123" s="3" customFormat="1" ht="12.75"/>
    <row r="7124" s="3" customFormat="1" ht="12.75"/>
    <row r="7125" s="3" customFormat="1" ht="12.75"/>
    <row r="7126" s="3" customFormat="1" ht="12.75"/>
    <row r="7127" s="3" customFormat="1" ht="12.75"/>
    <row r="7128" s="3" customFormat="1" ht="12.75"/>
    <row r="7129" s="3" customFormat="1" ht="12.75"/>
    <row r="7130" s="3" customFormat="1" ht="12.75"/>
    <row r="7131" s="3" customFormat="1" ht="12.75"/>
    <row r="7132" s="3" customFormat="1" ht="12.75"/>
    <row r="7133" s="3" customFormat="1" ht="12.75"/>
    <row r="7134" s="3" customFormat="1" ht="12.75"/>
    <row r="7135" s="3" customFormat="1" ht="12.75"/>
    <row r="7136" s="3" customFormat="1" ht="12.75"/>
    <row r="7137" s="3" customFormat="1" ht="12.75"/>
    <row r="7138" s="3" customFormat="1" ht="12.75"/>
    <row r="7139" s="3" customFormat="1" ht="12.75"/>
    <row r="7140" s="3" customFormat="1" ht="12.75"/>
    <row r="7141" s="3" customFormat="1" ht="12.75"/>
    <row r="7142" s="3" customFormat="1" ht="12.75"/>
    <row r="7143" s="3" customFormat="1" ht="12.75"/>
    <row r="7144" s="3" customFormat="1" ht="12.75"/>
    <row r="7145" s="3" customFormat="1" ht="12.75"/>
    <row r="7146" s="3" customFormat="1" ht="12.75"/>
    <row r="7147" s="3" customFormat="1" ht="12.75"/>
    <row r="7148" s="3" customFormat="1" ht="12.75"/>
    <row r="7149" s="3" customFormat="1" ht="12.75"/>
    <row r="7150" s="3" customFormat="1" ht="12.75"/>
    <row r="7151" s="3" customFormat="1" ht="12.75"/>
    <row r="7152" s="3" customFormat="1" ht="12.75"/>
    <row r="7153" s="3" customFormat="1" ht="12.75"/>
    <row r="7154" s="3" customFormat="1" ht="12.75"/>
    <row r="7155" s="3" customFormat="1" ht="12.75"/>
    <row r="7156" s="3" customFormat="1" ht="12.75"/>
    <row r="7157" s="3" customFormat="1" ht="12.75"/>
    <row r="7158" s="3" customFormat="1" ht="12.75"/>
    <row r="7159" s="3" customFormat="1" ht="12.75"/>
    <row r="7160" s="3" customFormat="1" ht="12.75"/>
    <row r="7161" s="3" customFormat="1" ht="12.75"/>
    <row r="7162" s="3" customFormat="1" ht="12.75"/>
    <row r="7163" s="3" customFormat="1" ht="12.75"/>
    <row r="7164" s="3" customFormat="1" ht="12.75"/>
    <row r="7165" s="3" customFormat="1" ht="12.75"/>
    <row r="7166" s="3" customFormat="1" ht="12.75"/>
    <row r="7167" s="3" customFormat="1" ht="12.75"/>
    <row r="7168" s="3" customFormat="1" ht="12.75"/>
    <row r="7169" s="3" customFormat="1" ht="12.75"/>
    <row r="7170" s="3" customFormat="1" ht="12.75"/>
    <row r="7171" s="3" customFormat="1" ht="12.75"/>
    <row r="7172" s="3" customFormat="1" ht="12.75"/>
    <row r="7173" s="3" customFormat="1" ht="12.75"/>
    <row r="7174" s="3" customFormat="1" ht="12.75"/>
    <row r="7175" s="3" customFormat="1" ht="12.75"/>
    <row r="7176" s="3" customFormat="1" ht="12.75"/>
    <row r="7177" s="3" customFormat="1" ht="12.75"/>
    <row r="7178" s="3" customFormat="1" ht="12.75"/>
    <row r="7179" s="3" customFormat="1" ht="12.75"/>
    <row r="7180" s="3" customFormat="1" ht="12.75"/>
    <row r="7181" s="3" customFormat="1" ht="12.75"/>
    <row r="7182" s="3" customFormat="1" ht="12.75"/>
    <row r="7183" s="3" customFormat="1" ht="12.75"/>
    <row r="7184" s="3" customFormat="1" ht="12.75"/>
    <row r="7185" s="3" customFormat="1" ht="12.75"/>
    <row r="7186" s="3" customFormat="1" ht="12.75"/>
    <row r="7187" s="3" customFormat="1" ht="12.75"/>
    <row r="7188" s="3" customFormat="1" ht="12.75"/>
    <row r="7189" s="3" customFormat="1" ht="12.75"/>
    <row r="7190" s="3" customFormat="1" ht="12.75"/>
    <row r="7191" s="3" customFormat="1" ht="12.75"/>
    <row r="7192" s="3" customFormat="1" ht="12.75"/>
    <row r="7193" s="3" customFormat="1" ht="12.75"/>
    <row r="7194" s="3" customFormat="1" ht="12.75"/>
    <row r="7195" s="3" customFormat="1" ht="12.75"/>
    <row r="7196" s="3" customFormat="1" ht="12.75"/>
    <row r="7197" s="3" customFormat="1" ht="12.75"/>
    <row r="7198" s="3" customFormat="1" ht="12.75"/>
    <row r="7199" s="3" customFormat="1" ht="12.75"/>
    <row r="7200" s="3" customFormat="1" ht="12.75"/>
    <row r="7201" s="3" customFormat="1" ht="12.75"/>
    <row r="7202" s="3" customFormat="1" ht="12.75"/>
    <row r="7203" s="3" customFormat="1" ht="12.75"/>
    <row r="7204" s="3" customFormat="1" ht="12.75"/>
    <row r="7205" s="3" customFormat="1" ht="12.75"/>
    <row r="7206" s="3" customFormat="1" ht="12.75"/>
    <row r="7207" s="3" customFormat="1" ht="12.75"/>
    <row r="7208" s="3" customFormat="1" ht="12.75"/>
    <row r="7209" s="3" customFormat="1" ht="12.75"/>
    <row r="7210" s="3" customFormat="1" ht="12.75"/>
    <row r="7211" s="3" customFormat="1" ht="12.75"/>
    <row r="7212" s="3" customFormat="1" ht="12.75"/>
    <row r="7213" s="3" customFormat="1" ht="12.75"/>
    <row r="7214" s="3" customFormat="1" ht="12.75"/>
    <row r="7215" s="3" customFormat="1" ht="12.75"/>
    <row r="7216" s="3" customFormat="1" ht="12.75"/>
    <row r="7217" s="3" customFormat="1" ht="12.75"/>
    <row r="7218" s="3" customFormat="1" ht="12.75"/>
    <row r="7219" s="3" customFormat="1" ht="12.75"/>
    <row r="7220" s="3" customFormat="1" ht="12.75"/>
    <row r="7221" s="3" customFormat="1" ht="12.75"/>
    <row r="7222" s="3" customFormat="1" ht="12.75"/>
    <row r="7223" s="3" customFormat="1" ht="12.75"/>
    <row r="7224" s="3" customFormat="1" ht="12.75"/>
    <row r="7225" s="3" customFormat="1" ht="12.75"/>
    <row r="7226" s="3" customFormat="1" ht="12.75"/>
    <row r="7227" s="3" customFormat="1" ht="12.75"/>
    <row r="7228" s="3" customFormat="1" ht="12.75"/>
    <row r="7229" s="3" customFormat="1" ht="12.75"/>
    <row r="7230" s="3" customFormat="1" ht="12.75"/>
    <row r="7231" s="3" customFormat="1" ht="12.75"/>
    <row r="7232" s="3" customFormat="1" ht="12.75"/>
    <row r="7233" s="3" customFormat="1" ht="12.75"/>
    <row r="7234" s="3" customFormat="1" ht="12.75"/>
    <row r="7235" s="3" customFormat="1" ht="12.75"/>
    <row r="7236" s="3" customFormat="1" ht="12.75"/>
    <row r="7237" s="3" customFormat="1" ht="12.75"/>
    <row r="7238" s="3" customFormat="1" ht="12.75"/>
    <row r="7239" s="3" customFormat="1" ht="12.75"/>
    <row r="7240" s="3" customFormat="1" ht="12.75"/>
    <row r="7241" s="3" customFormat="1" ht="12.75"/>
    <row r="7242" s="3" customFormat="1" ht="12.75"/>
    <row r="7243" s="3" customFormat="1" ht="12.75"/>
    <row r="7244" s="3" customFormat="1" ht="12.75"/>
    <row r="7245" s="3" customFormat="1" ht="12.75"/>
    <row r="7246" s="3" customFormat="1" ht="12.75"/>
    <row r="7247" s="3" customFormat="1" ht="12.75"/>
    <row r="7248" s="3" customFormat="1" ht="12.75"/>
    <row r="7249" s="3" customFormat="1" ht="12.75"/>
    <row r="7250" s="3" customFormat="1" ht="12.75"/>
    <row r="7251" s="3" customFormat="1" ht="12.75"/>
    <row r="7252" s="3" customFormat="1" ht="12.75"/>
    <row r="7253" s="3" customFormat="1" ht="12.75"/>
    <row r="7254" s="3" customFormat="1" ht="12.75"/>
    <row r="7255" s="3" customFormat="1" ht="12.75"/>
    <row r="7256" s="3" customFormat="1" ht="12.75"/>
    <row r="7257" s="3" customFormat="1" ht="12.75"/>
    <row r="7258" s="3" customFormat="1" ht="12.75"/>
    <row r="7259" s="3" customFormat="1" ht="12.75"/>
    <row r="7260" s="3" customFormat="1" ht="12.75"/>
    <row r="7261" s="3" customFormat="1" ht="12.75"/>
    <row r="7262" s="3" customFormat="1" ht="12.75"/>
    <row r="7263" s="3" customFormat="1" ht="12.75"/>
    <row r="7264" s="3" customFormat="1" ht="12.75"/>
    <row r="7265" s="3" customFormat="1" ht="12.75"/>
    <row r="7266" s="3" customFormat="1" ht="12.75"/>
    <row r="7267" s="3" customFormat="1" ht="12.75"/>
    <row r="7268" s="3" customFormat="1" ht="12.75"/>
    <row r="7269" s="3" customFormat="1" ht="12.75"/>
    <row r="7270" s="3" customFormat="1" ht="12.75"/>
    <row r="7271" s="3" customFormat="1" ht="12.75"/>
    <row r="7272" s="3" customFormat="1" ht="12.75"/>
    <row r="7273" s="3" customFormat="1" ht="12.75"/>
    <row r="7274" s="3" customFormat="1" ht="12.75"/>
    <row r="7275" s="3" customFormat="1" ht="12.75"/>
    <row r="7276" s="3" customFormat="1" ht="12.75"/>
    <row r="7277" s="3" customFormat="1" ht="12.75"/>
    <row r="7278" s="3" customFormat="1" ht="12.75"/>
    <row r="7279" s="3" customFormat="1" ht="12.75"/>
    <row r="7280" s="3" customFormat="1" ht="12.75"/>
    <row r="7281" s="3" customFormat="1" ht="12.75"/>
    <row r="7282" s="3" customFormat="1" ht="12.75"/>
    <row r="7283" s="3" customFormat="1" ht="12.75"/>
    <row r="7284" s="3" customFormat="1" ht="12.75"/>
    <row r="7285" s="3" customFormat="1" ht="12.75"/>
    <row r="7286" s="3" customFormat="1" ht="12.75"/>
    <row r="7287" s="3" customFormat="1" ht="12.75"/>
    <row r="7288" s="3" customFormat="1" ht="12.75"/>
    <row r="7289" s="3" customFormat="1" ht="12.75"/>
    <row r="7290" s="3" customFormat="1" ht="12.75"/>
    <row r="7291" s="3" customFormat="1" ht="12.75"/>
    <row r="7292" s="3" customFormat="1" ht="12.75"/>
    <row r="7293" s="3" customFormat="1" ht="12.75"/>
    <row r="7294" s="3" customFormat="1" ht="12.75"/>
    <row r="7295" s="3" customFormat="1" ht="12.75"/>
    <row r="7296" s="3" customFormat="1" ht="12.75"/>
    <row r="7297" s="3" customFormat="1" ht="12.75"/>
    <row r="7298" s="3" customFormat="1" ht="12.75"/>
    <row r="7299" s="3" customFormat="1" ht="12.75"/>
    <row r="7300" s="3" customFormat="1" ht="12.75"/>
    <row r="7301" s="3" customFormat="1" ht="12.75"/>
    <row r="7302" s="3" customFormat="1" ht="12.75"/>
    <row r="7303" s="3" customFormat="1" ht="12.75"/>
    <row r="7304" s="3" customFormat="1" ht="12.75"/>
    <row r="7305" s="3" customFormat="1" ht="12.75"/>
    <row r="7306" s="3" customFormat="1" ht="12.75"/>
    <row r="7307" s="3" customFormat="1" ht="12.75"/>
    <row r="7308" s="3" customFormat="1" ht="12.75"/>
    <row r="7309" s="3" customFormat="1" ht="12.75"/>
    <row r="7310" s="3" customFormat="1" ht="12.75"/>
    <row r="7311" s="3" customFormat="1" ht="12.75"/>
    <row r="7312" s="3" customFormat="1" ht="12.75"/>
    <row r="7313" s="3" customFormat="1" ht="12.75"/>
    <row r="7314" s="3" customFormat="1" ht="12.75"/>
    <row r="7315" s="3" customFormat="1" ht="12.75"/>
    <row r="7316" s="3" customFormat="1" ht="12.75"/>
    <row r="7317" s="3" customFormat="1" ht="12.75"/>
    <row r="7318" s="3" customFormat="1" ht="12.75"/>
    <row r="7319" s="3" customFormat="1" ht="12.75"/>
    <row r="7320" s="3" customFormat="1" ht="12.75"/>
    <row r="7321" s="3" customFormat="1" ht="12.75"/>
    <row r="7322" s="3" customFormat="1" ht="12.75"/>
    <row r="7323" s="3" customFormat="1" ht="12.75"/>
    <row r="7324" s="3" customFormat="1" ht="12.75"/>
    <row r="7325" s="3" customFormat="1" ht="12.75"/>
    <row r="7326" s="3" customFormat="1" ht="12.75"/>
    <row r="7327" s="3" customFormat="1" ht="12.75"/>
    <row r="7328" s="3" customFormat="1" ht="12.75"/>
    <row r="7329" s="3" customFormat="1" ht="12.75"/>
    <row r="7330" s="3" customFormat="1" ht="12.75"/>
    <row r="7331" s="3" customFormat="1" ht="12.75"/>
    <row r="7332" s="3" customFormat="1" ht="12.75"/>
    <row r="7333" s="3" customFormat="1" ht="12.75"/>
    <row r="7334" s="3" customFormat="1" ht="12.75"/>
    <row r="7335" s="3" customFormat="1" ht="12.75"/>
    <row r="7336" s="3" customFormat="1" ht="12.75"/>
    <row r="7337" s="3" customFormat="1" ht="12.75"/>
    <row r="7338" s="3" customFormat="1" ht="12.75"/>
    <row r="7339" s="3" customFormat="1" ht="12.75"/>
    <row r="7340" s="3" customFormat="1" ht="12.75"/>
    <row r="7341" s="3" customFormat="1" ht="12.75"/>
    <row r="7342" s="3" customFormat="1" ht="12.75"/>
    <row r="7343" s="3" customFormat="1" ht="12.75"/>
    <row r="7344" s="3" customFormat="1" ht="12.75"/>
    <row r="7345" s="3" customFormat="1" ht="12.75"/>
    <row r="7346" s="3" customFormat="1" ht="12.75"/>
    <row r="7347" s="3" customFormat="1" ht="12.75"/>
    <row r="7348" s="3" customFormat="1" ht="12.75"/>
    <row r="7349" s="3" customFormat="1" ht="12.75"/>
    <row r="7350" s="3" customFormat="1" ht="12.75"/>
    <row r="7351" s="3" customFormat="1" ht="12.75"/>
    <row r="7352" s="3" customFormat="1" ht="12.75"/>
    <row r="7353" s="3" customFormat="1" ht="12.75"/>
    <row r="7354" s="3" customFormat="1" ht="12.75"/>
    <row r="7355" s="3" customFormat="1" ht="12.75"/>
    <row r="7356" s="3" customFormat="1" ht="12.75"/>
    <row r="7357" s="3" customFormat="1" ht="12.75"/>
    <row r="7358" s="3" customFormat="1" ht="12.75"/>
    <row r="7359" s="3" customFormat="1" ht="12.75"/>
    <row r="7360" s="3" customFormat="1" ht="12.75"/>
    <row r="7361" s="3" customFormat="1" ht="12.75"/>
    <row r="7362" s="3" customFormat="1" ht="12.75"/>
    <row r="7363" s="3" customFormat="1" ht="12.75"/>
    <row r="7364" s="3" customFormat="1" ht="12.75"/>
    <row r="7365" s="3" customFormat="1" ht="12.75"/>
    <row r="7366" s="3" customFormat="1" ht="12.75"/>
    <row r="7367" s="3" customFormat="1" ht="12.75"/>
    <row r="7368" s="3" customFormat="1" ht="12.75"/>
    <row r="7369" s="3" customFormat="1" ht="12.75"/>
    <row r="7370" s="3" customFormat="1" ht="12.75"/>
    <row r="7371" s="3" customFormat="1" ht="12.75"/>
    <row r="7372" s="3" customFormat="1" ht="12.75"/>
    <row r="7373" s="3" customFormat="1" ht="12.75"/>
    <row r="7374" s="3" customFormat="1" ht="12.75"/>
    <row r="7375" s="3" customFormat="1" ht="12.75"/>
    <row r="7376" s="3" customFormat="1" ht="12.75"/>
    <row r="7377" s="3" customFormat="1" ht="12.75"/>
    <row r="7378" s="3" customFormat="1" ht="12.75"/>
    <row r="7379" s="3" customFormat="1" ht="12.75"/>
    <row r="7380" s="3" customFormat="1" ht="12.75"/>
    <row r="7381" s="3" customFormat="1" ht="12.75"/>
    <row r="7382" s="3" customFormat="1" ht="12.75"/>
    <row r="7383" s="3" customFormat="1" ht="12.75"/>
    <row r="7384" s="3" customFormat="1" ht="12.75"/>
    <row r="7385" s="3" customFormat="1" ht="12.75"/>
    <row r="7386" s="3" customFormat="1" ht="12.75"/>
    <row r="7387" s="3" customFormat="1" ht="12.75"/>
    <row r="7388" s="3" customFormat="1" ht="12.75"/>
    <row r="7389" s="3" customFormat="1" ht="12.75"/>
    <row r="7390" s="3" customFormat="1" ht="12.75"/>
    <row r="7391" s="3" customFormat="1" ht="12.75"/>
    <row r="7392" s="3" customFormat="1" ht="12.75"/>
    <row r="7393" s="3" customFormat="1" ht="12.75"/>
    <row r="7394" s="3" customFormat="1" ht="12.75"/>
    <row r="7395" s="3" customFormat="1" ht="12.75"/>
    <row r="7396" s="3" customFormat="1" ht="12.75"/>
    <row r="7397" s="3" customFormat="1" ht="12.75"/>
  </sheetData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Pippo</cp:lastModifiedBy>
  <cp:lastPrinted>2002-10-22T16:15:51Z</cp:lastPrinted>
  <dcterms:created xsi:type="dcterms:W3CDTF">2001-10-12T13:58:09Z</dcterms:created>
  <dcterms:modified xsi:type="dcterms:W3CDTF">2003-08-20T14:17:36Z</dcterms:modified>
  <cp:category/>
  <cp:version/>
  <cp:contentType/>
  <cp:contentStatus/>
</cp:coreProperties>
</file>